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" yWindow="240" windowWidth="4670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<sst xmlns="http://schemas.openxmlformats.org/spreadsheetml/2006/main" count="179" uniqueCount="122">
  <si>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</si>
  <si>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</si>
  <si>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</si>
  <si>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</si>
  <si>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</si>
  <si>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</si>
  <si>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</si>
  <si>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</si>
  <si>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</si>
  <si>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</si>
  <si>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</si>
  <si>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</si>
  <si>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</si>
  <si>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</si>
  <si>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</si>
  <si>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</si>
  <si>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</si>
  <si>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</si>
  <si>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</si>
  <si>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</si>
  <si>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</si>
  <si>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</si>
  <si>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</si>
  <si>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</si>
  <si>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</si>
  <si>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</si>
  <si>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</si>
  <si>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</si>
  <si>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</si>
  <si>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</si>
  <si>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</si>
  <si>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</si>
  <si>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</si>
  <si>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</si>
  <si>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</si>
  <si>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</si>
  <si>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</si>
  <si>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</si>
  <si>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</si>
  <si>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</si>
  <si>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</si>
  <si>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和玉玲</t>
  </si>
  <si>
    <t>黃水原</t>
  </si>
  <si>
    <t>張武義</t>
  </si>
  <si>
    <t>李孟宗</t>
  </si>
  <si>
    <t>劉明德</t>
  </si>
  <si>
    <t>林碧雲</t>
  </si>
  <si>
    <t>韓正誠</t>
  </si>
  <si>
    <t>入選</t>
  </si>
  <si>
    <t>優選</t>
  </si>
  <si>
    <t>陳德惠</t>
  </si>
  <si>
    <t>上表資料如有錯誤，請電話或傳簡訊張淑貞 0918-699861或E-mail到sunnychang07@gmail.com告知，感謝你的參賽！</t>
  </si>
  <si>
    <t>優選</t>
  </si>
  <si>
    <t>入選</t>
  </si>
  <si>
    <t>一</t>
  </si>
  <si>
    <t>戈</t>
  </si>
  <si>
    <t>ㄧ</t>
  </si>
  <si>
    <t>ㄥ</t>
  </si>
  <si>
    <t>許敏華</t>
  </si>
  <si>
    <t>楊蔭民</t>
  </si>
  <si>
    <t>蔡美珍</t>
  </si>
  <si>
    <t>李武駿</t>
  </si>
  <si>
    <t>林騰雲</t>
  </si>
  <si>
    <t>周紹盛</t>
  </si>
  <si>
    <t>台北攝影學會  人像攝影比賽</t>
  </si>
  <si>
    <t>劉厚志</t>
  </si>
  <si>
    <t>廖奕順</t>
  </si>
  <si>
    <t>楊順安</t>
  </si>
  <si>
    <t>黃碧泰</t>
  </si>
  <si>
    <t>月賽主席：張淑貞  副主席: 顧亞平         評審日期：110年9月1日</t>
  </si>
  <si>
    <t>月賽委員：盧天寶、楊顯森、林碧雲、許敏華       監 分：陳德惠</t>
  </si>
  <si>
    <t>金牌</t>
  </si>
  <si>
    <t>優選</t>
  </si>
  <si>
    <t>銀牌</t>
  </si>
  <si>
    <t>入選</t>
  </si>
  <si>
    <t>青春年華</t>
  </si>
  <si>
    <t>雅姿美女</t>
  </si>
  <si>
    <t>美少女6</t>
  </si>
  <si>
    <t>美若天仙</t>
  </si>
  <si>
    <t xml:space="preserve">  評審日期：110年9月1日</t>
  </si>
  <si>
    <t>和玉玲</t>
  </si>
  <si>
    <t>110年8月份攝影活動人像攝影比賽累積計分表</t>
  </si>
  <si>
    <t xml:space="preserve">                 110年8月份 得獎名單</t>
  </si>
  <si>
    <t>氣質美女</t>
  </si>
  <si>
    <t>廖奕順</t>
  </si>
  <si>
    <t>林碧雲</t>
  </si>
  <si>
    <t>仙姿玉色</t>
  </si>
  <si>
    <t>劉厚志</t>
  </si>
  <si>
    <t>佳麗</t>
  </si>
  <si>
    <t>美少女3</t>
  </si>
  <si>
    <t>劉明德</t>
  </si>
  <si>
    <t>我就是美</t>
  </si>
  <si>
    <t>花容月貌</t>
  </si>
  <si>
    <t>黃水原</t>
  </si>
  <si>
    <t>銅牌</t>
  </si>
  <si>
    <t>陳德惠</t>
  </si>
  <si>
    <t>比基尼美女(10)</t>
  </si>
  <si>
    <t>撫媚動人</t>
  </si>
  <si>
    <t>風情萬種</t>
  </si>
  <si>
    <t>俏女郎</t>
  </si>
  <si>
    <t>青春玉女</t>
  </si>
  <si>
    <t>迎風飄逸</t>
  </si>
  <si>
    <t>倚</t>
  </si>
  <si>
    <t>弄髮</t>
  </si>
  <si>
    <t>俏佳人</t>
  </si>
  <si>
    <t>藍管美人</t>
  </si>
  <si>
    <t>自信美女</t>
  </si>
  <si>
    <t>俏美女</t>
  </si>
  <si>
    <t>黃水原</t>
  </si>
  <si>
    <t>國色天香</t>
  </si>
  <si>
    <t>艷光四射</t>
  </si>
  <si>
    <t>可愛動人</t>
  </si>
  <si>
    <t>芙蓉出水</t>
  </si>
  <si>
    <t>美少女10</t>
  </si>
  <si>
    <r>
      <t>本月份參賽人數8人，共計投件80張，入選以上作品28張</t>
    </r>
    <r>
      <rPr>
        <b/>
        <sz val="12"/>
        <color indexed="8"/>
        <rFont val="新細明體"/>
        <family val="1"/>
      </rPr>
      <t>。</t>
    </r>
  </si>
  <si>
    <t>評審老師：范慧玲、鄭俊堂、陳蓮池、陳金惠、郭美彗（評介）。</t>
  </si>
  <si>
    <t>本月份參賽人數8人，共計投件80張，入選以上作品28張，恭喜得獎的會員。</t>
  </si>
  <si>
    <t>劉厚志</t>
  </si>
  <si>
    <t xml:space="preserve">            110年8月份人像月賽領獎名單</t>
  </si>
  <si>
    <t xml:space="preserve">  ( 獎項於110年10月6日頒獎 )</t>
  </si>
  <si>
    <t>劉厚志</t>
  </si>
  <si>
    <t>最高榮譽獎以入選張數最多者得之(不得少於5張)，本月最高榮譽獎為和玉玲小姐及劉厚志先生，共獲得優選1張、入選獎 5張，合計6張。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</si>
</sst>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88" fontId="15" fillId="0" borderId="37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="72" zoomScaleNormal="72" workbookViewId="0" topLeftCell="A16">
      <selection activeCell="S23" sqref="S23"/>
    </sheetView>
  </sheetViews>
  <sheetFormatPr defaultColWidth="10.625" defaultRowHeight="16.5"/>
  <cols>
    <col min="1" max="1" width="8.625" style="0" customWidth="1"/>
    <col min="2" max="2" width="11.1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32" t="s">
        <v>81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1" t="s">
        <v>79</v>
      </c>
      <c r="P2" s="131"/>
      <c r="Q2" s="131"/>
      <c r="R2" s="20"/>
    </row>
    <row r="3" spans="1:19" ht="35.25" customHeight="1" thickBot="1">
      <c r="A3" s="123" t="s">
        <v>19</v>
      </c>
      <c r="B3" s="125" t="s">
        <v>21</v>
      </c>
      <c r="C3" s="127" t="s">
        <v>11</v>
      </c>
      <c r="D3" s="128"/>
      <c r="E3" s="128"/>
      <c r="F3" s="128"/>
      <c r="G3" s="129"/>
      <c r="H3" s="119" t="s">
        <v>26</v>
      </c>
      <c r="I3" s="130" t="s">
        <v>27</v>
      </c>
      <c r="J3" s="121"/>
      <c r="K3" s="122"/>
      <c r="L3" s="121" t="s">
        <v>28</v>
      </c>
      <c r="M3" s="121"/>
      <c r="N3" s="122"/>
      <c r="O3" s="130" t="s">
        <v>12</v>
      </c>
      <c r="P3" s="121"/>
      <c r="Q3" s="122"/>
      <c r="R3" s="22"/>
      <c r="S3" s="1"/>
    </row>
    <row r="4" spans="1:19" ht="45" customHeight="1" thickBot="1">
      <c r="A4" s="124"/>
      <c r="B4" s="12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0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7">
        <v>1</v>
      </c>
      <c r="B5" s="94" t="s">
        <v>66</v>
      </c>
      <c r="C5" s="58"/>
      <c r="D5" s="58">
        <v>1</v>
      </c>
      <c r="E5" s="58"/>
      <c r="F5" s="58"/>
      <c r="G5" s="101">
        <v>3</v>
      </c>
      <c r="H5" s="59"/>
      <c r="I5" s="60">
        <v>30</v>
      </c>
      <c r="J5" s="57">
        <f aca="true" t="shared" si="0" ref="J5:J16">SUM(C5:G5)</f>
        <v>4</v>
      </c>
      <c r="K5" s="61">
        <f>SUM(I5:J5)</f>
        <v>34</v>
      </c>
      <c r="L5" s="56">
        <v>200</v>
      </c>
      <c r="M5" s="57">
        <f>400*C5+300*D5+200*E5+100*F5+300*H5</f>
        <v>300</v>
      </c>
      <c r="N5" s="57">
        <f>M5+L5</f>
        <v>500</v>
      </c>
      <c r="O5" s="58">
        <v>44</v>
      </c>
      <c r="P5" s="58">
        <f aca="true" t="shared" si="1" ref="P5:P16">C5*5+D5*4+E5*3+F5*2+G5*1</f>
        <v>7</v>
      </c>
      <c r="Q5" s="61">
        <f aca="true" t="shared" si="2" ref="Q5:Q16">SUM(O5+P5)</f>
        <v>51</v>
      </c>
      <c r="R5" s="21"/>
      <c r="S5" s="1"/>
    </row>
    <row r="6" spans="1:20" ht="18.75" customHeight="1">
      <c r="A6" s="98">
        <v>2</v>
      </c>
      <c r="B6" s="92" t="s">
        <v>80</v>
      </c>
      <c r="C6" s="58"/>
      <c r="D6" s="58"/>
      <c r="E6" s="58"/>
      <c r="F6" s="58">
        <v>1</v>
      </c>
      <c r="G6" s="101">
        <v>5</v>
      </c>
      <c r="H6" s="53">
        <v>1</v>
      </c>
      <c r="I6" s="60">
        <v>27</v>
      </c>
      <c r="J6" s="57">
        <f t="shared" si="0"/>
        <v>6</v>
      </c>
      <c r="K6" s="61">
        <f aca="true" t="shared" si="3" ref="K6:K16">SUM(I6+J6)</f>
        <v>33</v>
      </c>
      <c r="L6" s="56">
        <v>700</v>
      </c>
      <c r="M6" s="57">
        <f>400*C6+300*D6+200*E6+100*F6+300*H6</f>
        <v>400</v>
      </c>
      <c r="N6" s="57">
        <f>M6+L6</f>
        <v>1100</v>
      </c>
      <c r="O6" s="58">
        <v>42</v>
      </c>
      <c r="P6" s="58">
        <f t="shared" si="1"/>
        <v>7</v>
      </c>
      <c r="Q6" s="61">
        <f t="shared" si="2"/>
        <v>49</v>
      </c>
      <c r="R6" s="21"/>
      <c r="S6" s="23"/>
      <c r="T6" s="32"/>
    </row>
    <row r="7" spans="1:19" ht="18.75" customHeight="1">
      <c r="A7" s="98">
        <v>3</v>
      </c>
      <c r="B7" s="93" t="s">
        <v>50</v>
      </c>
      <c r="C7" s="58"/>
      <c r="D7" s="58"/>
      <c r="E7" s="58">
        <v>1</v>
      </c>
      <c r="F7" s="58"/>
      <c r="G7" s="101">
        <v>2</v>
      </c>
      <c r="H7" s="59"/>
      <c r="I7" s="60">
        <v>26</v>
      </c>
      <c r="J7" s="57">
        <f t="shared" si="0"/>
        <v>3</v>
      </c>
      <c r="K7" s="61">
        <f t="shared" si="3"/>
        <v>29</v>
      </c>
      <c r="L7" s="56"/>
      <c r="M7" s="57"/>
      <c r="N7" s="57"/>
      <c r="O7" s="58">
        <v>34</v>
      </c>
      <c r="P7" s="58">
        <f t="shared" si="1"/>
        <v>5</v>
      </c>
      <c r="Q7" s="61">
        <f t="shared" si="2"/>
        <v>39</v>
      </c>
      <c r="R7" s="21"/>
      <c r="S7" s="1"/>
    </row>
    <row r="8" spans="1:19" ht="18.75" customHeight="1">
      <c r="A8" s="98">
        <v>4</v>
      </c>
      <c r="B8" s="92" t="s">
        <v>120</v>
      </c>
      <c r="C8" s="58"/>
      <c r="D8" s="58"/>
      <c r="E8" s="58"/>
      <c r="F8" s="58">
        <v>1</v>
      </c>
      <c r="G8" s="101">
        <v>5</v>
      </c>
      <c r="H8" s="53">
        <v>1</v>
      </c>
      <c r="I8" s="60">
        <v>23</v>
      </c>
      <c r="J8" s="54">
        <f t="shared" si="0"/>
        <v>6</v>
      </c>
      <c r="K8" s="55">
        <f t="shared" si="3"/>
        <v>29</v>
      </c>
      <c r="L8" s="56">
        <v>300</v>
      </c>
      <c r="M8" s="57">
        <f>400*C8+300*D8+200*E8+100*F8+300*H8</f>
        <v>400</v>
      </c>
      <c r="N8" s="57">
        <f>M8+L8</f>
        <v>700</v>
      </c>
      <c r="O8" s="58">
        <v>28</v>
      </c>
      <c r="P8" s="52">
        <f t="shared" si="1"/>
        <v>7</v>
      </c>
      <c r="Q8" s="55">
        <f t="shared" si="2"/>
        <v>35</v>
      </c>
      <c r="R8" s="21"/>
      <c r="S8" s="1"/>
    </row>
    <row r="9" spans="1:19" ht="18.75" customHeight="1">
      <c r="A9" s="98">
        <v>5</v>
      </c>
      <c r="B9" s="93" t="s">
        <v>46</v>
      </c>
      <c r="C9" s="58">
        <v>1</v>
      </c>
      <c r="D9" s="58"/>
      <c r="E9" s="58"/>
      <c r="F9" s="58"/>
      <c r="G9" s="101">
        <v>2</v>
      </c>
      <c r="H9" s="59"/>
      <c r="I9" s="60">
        <v>15</v>
      </c>
      <c r="J9" s="57">
        <f>SUM(C9:G9)</f>
        <v>3</v>
      </c>
      <c r="K9" s="61">
        <f>SUM(I9+J9)</f>
        <v>18</v>
      </c>
      <c r="L9" s="56"/>
      <c r="M9" s="57"/>
      <c r="N9" s="57"/>
      <c r="O9" s="58">
        <v>19</v>
      </c>
      <c r="P9" s="58">
        <f>C9*5+D9*4+E9*3+F9*2+G9*1</f>
        <v>7</v>
      </c>
      <c r="Q9" s="61">
        <f>SUM(O9+P9)</f>
        <v>26</v>
      </c>
      <c r="R9" s="21"/>
      <c r="S9" s="1"/>
    </row>
    <row r="10" spans="1:19" ht="18.75" customHeight="1">
      <c r="A10" s="98">
        <v>6</v>
      </c>
      <c r="B10" s="93" t="s">
        <v>42</v>
      </c>
      <c r="C10" s="58"/>
      <c r="D10" s="58"/>
      <c r="E10" s="58"/>
      <c r="F10" s="58">
        <v>1</v>
      </c>
      <c r="G10" s="101">
        <v>3</v>
      </c>
      <c r="H10" s="59"/>
      <c r="I10" s="60">
        <v>14</v>
      </c>
      <c r="J10" s="57">
        <f>SUM(C10:G10)</f>
        <v>4</v>
      </c>
      <c r="K10" s="61">
        <f>SUM(I10+J10)</f>
        <v>18</v>
      </c>
      <c r="L10" s="56">
        <v>0</v>
      </c>
      <c r="M10" s="57">
        <f>400*C10+300*D10+200*E10+100*F10+300*H10</f>
        <v>100</v>
      </c>
      <c r="N10" s="57">
        <f>M10+L10</f>
        <v>100</v>
      </c>
      <c r="O10" s="58">
        <v>20</v>
      </c>
      <c r="P10" s="58">
        <f>C10*5+D10*4+E10*3+F10*2+G10*1</f>
        <v>5</v>
      </c>
      <c r="Q10" s="61">
        <f>SUM(O10+P10)</f>
        <v>25</v>
      </c>
      <c r="R10" s="21"/>
      <c r="S10" s="1"/>
    </row>
    <row r="11" spans="1:19" ht="18.75" customHeight="1">
      <c r="A11" s="98">
        <v>7</v>
      </c>
      <c r="B11" s="93" t="s">
        <v>47</v>
      </c>
      <c r="C11" s="58"/>
      <c r="D11" s="58"/>
      <c r="E11" s="58"/>
      <c r="F11" s="58"/>
      <c r="G11" s="101"/>
      <c r="H11" s="59"/>
      <c r="I11" s="60">
        <v>14</v>
      </c>
      <c r="J11" s="57">
        <f>SUM(C11:G11)</f>
        <v>0</v>
      </c>
      <c r="K11" s="61">
        <f>SUM(I11+J11)</f>
        <v>14</v>
      </c>
      <c r="L11" s="56"/>
      <c r="M11" s="57"/>
      <c r="N11" s="57"/>
      <c r="O11" s="58">
        <v>19</v>
      </c>
      <c r="P11" s="58">
        <f>C11*5+D11*4+E11*3+F11*2+G11*1</f>
        <v>0</v>
      </c>
      <c r="Q11" s="61">
        <f>SUM(O11+P11)</f>
        <v>19</v>
      </c>
      <c r="R11" s="21"/>
      <c r="S11" s="1"/>
    </row>
    <row r="12" spans="1:19" ht="18.75" customHeight="1">
      <c r="A12" s="98">
        <v>8</v>
      </c>
      <c r="B12" s="92" t="s">
        <v>45</v>
      </c>
      <c r="C12" s="58"/>
      <c r="D12" s="58"/>
      <c r="E12" s="58"/>
      <c r="F12" s="58">
        <v>1</v>
      </c>
      <c r="G12" s="101"/>
      <c r="H12" s="59"/>
      <c r="I12" s="60">
        <v>11</v>
      </c>
      <c r="J12" s="57">
        <f>SUM(C12:G12)</f>
        <v>1</v>
      </c>
      <c r="K12" s="61">
        <f>SUM(I12+J12)</f>
        <v>12</v>
      </c>
      <c r="L12" s="56"/>
      <c r="M12" s="57"/>
      <c r="N12" s="57"/>
      <c r="O12" s="58">
        <v>13</v>
      </c>
      <c r="P12" s="58">
        <f>C12*5+D12*4+E12*3+F12*2+G12*1</f>
        <v>2</v>
      </c>
      <c r="Q12" s="61">
        <f>SUM(O12+P12)</f>
        <v>15</v>
      </c>
      <c r="R12" s="21"/>
      <c r="S12" s="1"/>
    </row>
    <row r="13" spans="1:19" ht="18.75" customHeight="1">
      <c r="A13" s="98">
        <v>9</v>
      </c>
      <c r="B13" s="92" t="s">
        <v>58</v>
      </c>
      <c r="C13" s="58"/>
      <c r="D13" s="58"/>
      <c r="E13" s="58"/>
      <c r="F13" s="58"/>
      <c r="G13" s="101"/>
      <c r="H13" s="59"/>
      <c r="I13" s="60">
        <v>11</v>
      </c>
      <c r="J13" s="57">
        <f>SUM(C13:G13)</f>
        <v>0</v>
      </c>
      <c r="K13" s="61">
        <f>SUM(I13+J13)</f>
        <v>11</v>
      </c>
      <c r="L13" s="56"/>
      <c r="M13" s="57"/>
      <c r="N13" s="57"/>
      <c r="O13" s="58">
        <v>14</v>
      </c>
      <c r="P13" s="58">
        <f>C13*5+D13*4+E13*3+F13*2+G13*1</f>
        <v>0</v>
      </c>
      <c r="Q13" s="61">
        <f>SUM(O13+P13)</f>
        <v>14</v>
      </c>
      <c r="R13" s="21"/>
      <c r="S13" s="1"/>
    </row>
    <row r="14" spans="1:20" ht="18.75" customHeight="1">
      <c r="A14" s="98">
        <v>10</v>
      </c>
      <c r="B14" s="93" t="s">
        <v>43</v>
      </c>
      <c r="C14" s="58"/>
      <c r="D14" s="58"/>
      <c r="E14" s="58"/>
      <c r="F14" s="58">
        <v>1</v>
      </c>
      <c r="G14" s="101"/>
      <c r="H14" s="59"/>
      <c r="I14" s="60">
        <v>10</v>
      </c>
      <c r="J14" s="57">
        <f t="shared" si="0"/>
        <v>1</v>
      </c>
      <c r="K14" s="61">
        <f t="shared" si="3"/>
        <v>11</v>
      </c>
      <c r="L14" s="56"/>
      <c r="M14" s="57"/>
      <c r="N14" s="57"/>
      <c r="O14" s="58">
        <v>10</v>
      </c>
      <c r="P14" s="58">
        <f t="shared" si="1"/>
        <v>2</v>
      </c>
      <c r="Q14" s="61">
        <f t="shared" si="2"/>
        <v>12</v>
      </c>
      <c r="R14" s="21"/>
      <c r="S14" s="1"/>
      <c r="T14" s="33"/>
    </row>
    <row r="15" spans="1:19" ht="18.75" customHeight="1">
      <c r="A15" s="98">
        <v>11</v>
      </c>
      <c r="B15" s="93" t="s">
        <v>60</v>
      </c>
      <c r="C15" s="58"/>
      <c r="D15" s="58"/>
      <c r="E15" s="58"/>
      <c r="F15" s="58"/>
      <c r="G15" s="101"/>
      <c r="H15" s="59"/>
      <c r="I15" s="60">
        <v>8</v>
      </c>
      <c r="J15" s="57">
        <f t="shared" si="0"/>
        <v>0</v>
      </c>
      <c r="K15" s="61">
        <f t="shared" si="3"/>
        <v>8</v>
      </c>
      <c r="L15" s="56"/>
      <c r="M15" s="57"/>
      <c r="N15" s="57"/>
      <c r="O15" s="58">
        <v>10</v>
      </c>
      <c r="P15" s="58">
        <f t="shared" si="1"/>
        <v>0</v>
      </c>
      <c r="Q15" s="61">
        <f t="shared" si="2"/>
        <v>10</v>
      </c>
      <c r="R15" s="21"/>
      <c r="S15" s="1"/>
    </row>
    <row r="16" spans="1:20" ht="18.75" customHeight="1">
      <c r="A16" s="98">
        <v>12</v>
      </c>
      <c r="B16" s="109" t="s">
        <v>44</v>
      </c>
      <c r="C16" s="58"/>
      <c r="D16" s="58"/>
      <c r="E16" s="58"/>
      <c r="F16" s="58"/>
      <c r="G16" s="101"/>
      <c r="H16" s="59"/>
      <c r="I16" s="60">
        <v>8</v>
      </c>
      <c r="J16" s="57">
        <f t="shared" si="0"/>
        <v>0</v>
      </c>
      <c r="K16" s="61">
        <f t="shared" si="3"/>
        <v>8</v>
      </c>
      <c r="L16" s="56"/>
      <c r="M16" s="57"/>
      <c r="N16" s="57"/>
      <c r="O16" s="58">
        <v>8</v>
      </c>
      <c r="P16" s="58">
        <f t="shared" si="1"/>
        <v>0</v>
      </c>
      <c r="Q16" s="61">
        <f t="shared" si="2"/>
        <v>8</v>
      </c>
      <c r="R16" s="21"/>
      <c r="S16" s="1"/>
      <c r="T16" s="32"/>
    </row>
    <row r="17" spans="1:20" ht="18.75" customHeight="1">
      <c r="A17" s="98">
        <v>13</v>
      </c>
      <c r="B17" s="109" t="s">
        <v>61</v>
      </c>
      <c r="C17" s="58"/>
      <c r="D17" s="58"/>
      <c r="E17" s="58"/>
      <c r="F17" s="58"/>
      <c r="G17" s="101"/>
      <c r="H17" s="59"/>
      <c r="I17" s="60">
        <v>5</v>
      </c>
      <c r="J17" s="57">
        <f aca="true" t="shared" si="4" ref="J17:J23">SUM(C17:G17)</f>
        <v>0</v>
      </c>
      <c r="K17" s="61">
        <f aca="true" t="shared" si="5" ref="K17:K23">SUM(I17+J17)</f>
        <v>5</v>
      </c>
      <c r="L17" s="56"/>
      <c r="M17" s="57"/>
      <c r="N17" s="57"/>
      <c r="O17" s="58">
        <v>6</v>
      </c>
      <c r="P17" s="58">
        <f aca="true" t="shared" si="6" ref="P17:P23">C17*5+D17*4+E17*3+F17*2+G17*1</f>
        <v>0</v>
      </c>
      <c r="Q17" s="61">
        <f aca="true" t="shared" si="7" ref="Q17:Q23">SUM(O17+P17)</f>
        <v>6</v>
      </c>
      <c r="R17" s="21"/>
      <c r="S17" s="1"/>
      <c r="T17" s="25"/>
    </row>
    <row r="18" spans="1:19" ht="18.75" customHeight="1">
      <c r="A18" s="98">
        <v>13</v>
      </c>
      <c r="B18" s="93" t="s">
        <v>68</v>
      </c>
      <c r="C18" s="58"/>
      <c r="D18" s="58"/>
      <c r="E18" s="58"/>
      <c r="F18" s="58"/>
      <c r="G18" s="101"/>
      <c r="H18" s="59"/>
      <c r="I18" s="60">
        <v>5</v>
      </c>
      <c r="J18" s="57">
        <f t="shared" si="4"/>
        <v>0</v>
      </c>
      <c r="K18" s="61">
        <f t="shared" si="5"/>
        <v>5</v>
      </c>
      <c r="L18" s="56"/>
      <c r="M18" s="57"/>
      <c r="N18" s="57"/>
      <c r="O18" s="58">
        <v>6</v>
      </c>
      <c r="P18" s="58">
        <f t="shared" si="6"/>
        <v>0</v>
      </c>
      <c r="Q18" s="61">
        <f t="shared" si="7"/>
        <v>6</v>
      </c>
      <c r="R18" s="21"/>
      <c r="S18" s="1"/>
    </row>
    <row r="19" spans="1:19" ht="18.75" customHeight="1">
      <c r="A19" s="98">
        <v>15</v>
      </c>
      <c r="B19" s="93" t="s">
        <v>38</v>
      </c>
      <c r="C19" s="58"/>
      <c r="D19" s="58"/>
      <c r="E19" s="58"/>
      <c r="F19" s="58"/>
      <c r="G19" s="101"/>
      <c r="H19" s="59"/>
      <c r="I19" s="60">
        <v>4</v>
      </c>
      <c r="J19" s="57">
        <f t="shared" si="4"/>
        <v>0</v>
      </c>
      <c r="K19" s="61">
        <f t="shared" si="5"/>
        <v>4</v>
      </c>
      <c r="L19" s="56"/>
      <c r="M19" s="57"/>
      <c r="N19" s="57"/>
      <c r="O19" s="58">
        <v>5</v>
      </c>
      <c r="P19" s="58">
        <f t="shared" si="6"/>
        <v>0</v>
      </c>
      <c r="Q19" s="61">
        <f t="shared" si="7"/>
        <v>5</v>
      </c>
      <c r="R19" s="21"/>
      <c r="S19" s="24"/>
    </row>
    <row r="20" spans="1:19" ht="18.75" customHeight="1">
      <c r="A20" s="98">
        <v>16</v>
      </c>
      <c r="B20" s="93" t="s">
        <v>59</v>
      </c>
      <c r="C20" s="58"/>
      <c r="D20" s="58"/>
      <c r="E20" s="58"/>
      <c r="F20" s="58"/>
      <c r="G20" s="101"/>
      <c r="H20" s="59"/>
      <c r="I20" s="60">
        <v>3</v>
      </c>
      <c r="J20" s="57">
        <f t="shared" si="4"/>
        <v>0</v>
      </c>
      <c r="K20" s="61">
        <f t="shared" si="5"/>
        <v>3</v>
      </c>
      <c r="L20" s="56"/>
      <c r="M20" s="57"/>
      <c r="N20" s="57"/>
      <c r="O20" s="58">
        <v>4</v>
      </c>
      <c r="P20" s="58">
        <f t="shared" si="6"/>
        <v>0</v>
      </c>
      <c r="Q20" s="61">
        <f t="shared" si="7"/>
        <v>4</v>
      </c>
      <c r="R20" s="21"/>
      <c r="S20" s="1"/>
    </row>
    <row r="21" spans="1:19" ht="18.75" customHeight="1">
      <c r="A21" s="98">
        <v>16</v>
      </c>
      <c r="B21" s="93" t="s">
        <v>62</v>
      </c>
      <c r="C21" s="58"/>
      <c r="D21" s="58"/>
      <c r="E21" s="58"/>
      <c r="F21" s="58"/>
      <c r="G21" s="101"/>
      <c r="H21" s="59"/>
      <c r="I21" s="60">
        <v>3</v>
      </c>
      <c r="J21" s="57">
        <f t="shared" si="4"/>
        <v>0</v>
      </c>
      <c r="K21" s="61">
        <f t="shared" si="5"/>
        <v>3</v>
      </c>
      <c r="L21" s="56"/>
      <c r="M21" s="57"/>
      <c r="N21" s="57"/>
      <c r="O21" s="58">
        <v>4</v>
      </c>
      <c r="P21" s="58">
        <f t="shared" si="6"/>
        <v>0</v>
      </c>
      <c r="Q21" s="61">
        <f t="shared" si="7"/>
        <v>4</v>
      </c>
      <c r="R21" s="21"/>
      <c r="S21" s="1"/>
    </row>
    <row r="22" spans="1:19" ht="18.75" customHeight="1">
      <c r="A22" s="98">
        <v>16</v>
      </c>
      <c r="B22" s="93" t="s">
        <v>63</v>
      </c>
      <c r="C22" s="58"/>
      <c r="D22" s="58"/>
      <c r="E22" s="58"/>
      <c r="F22" s="58"/>
      <c r="G22" s="101"/>
      <c r="H22" s="59"/>
      <c r="I22" s="60">
        <v>3</v>
      </c>
      <c r="J22" s="57">
        <f t="shared" si="4"/>
        <v>0</v>
      </c>
      <c r="K22" s="61">
        <f t="shared" si="5"/>
        <v>3</v>
      </c>
      <c r="L22" s="56"/>
      <c r="M22" s="57"/>
      <c r="N22" s="57"/>
      <c r="O22" s="58">
        <v>4</v>
      </c>
      <c r="P22" s="58">
        <f t="shared" si="6"/>
        <v>0</v>
      </c>
      <c r="Q22" s="61">
        <f t="shared" si="7"/>
        <v>4</v>
      </c>
      <c r="R22" s="21"/>
      <c r="S22" s="1"/>
    </row>
    <row r="23" spans="1:19" ht="18.75" customHeight="1">
      <c r="A23" s="98">
        <v>19</v>
      </c>
      <c r="B23" s="93" t="s">
        <v>67</v>
      </c>
      <c r="C23" s="58"/>
      <c r="D23" s="58"/>
      <c r="E23" s="58"/>
      <c r="F23" s="58"/>
      <c r="G23" s="101"/>
      <c r="H23" s="59"/>
      <c r="I23" s="60">
        <v>1</v>
      </c>
      <c r="J23" s="57">
        <f t="shared" si="4"/>
        <v>0</v>
      </c>
      <c r="K23" s="61">
        <f t="shared" si="5"/>
        <v>1</v>
      </c>
      <c r="L23" s="56"/>
      <c r="M23" s="57"/>
      <c r="N23" s="57"/>
      <c r="O23" s="58">
        <v>1</v>
      </c>
      <c r="P23" s="58">
        <f t="shared" si="6"/>
        <v>0</v>
      </c>
      <c r="Q23" s="61">
        <f t="shared" si="7"/>
        <v>1</v>
      </c>
      <c r="R23" s="21"/>
      <c r="S23" s="1"/>
    </row>
    <row r="24" spans="1:18" ht="18.75" customHeight="1">
      <c r="A24" s="98"/>
      <c r="B24" s="109"/>
      <c r="C24" s="58"/>
      <c r="D24" s="58"/>
      <c r="E24" s="58"/>
      <c r="F24" s="58"/>
      <c r="G24" s="101"/>
      <c r="H24" s="59"/>
      <c r="I24" s="60"/>
      <c r="J24" s="57"/>
      <c r="K24" s="61"/>
      <c r="L24" s="56"/>
      <c r="M24" s="57"/>
      <c r="N24" s="57"/>
      <c r="O24" s="58"/>
      <c r="P24" s="58"/>
      <c r="Q24" s="61"/>
      <c r="R24" s="21"/>
    </row>
    <row r="25" spans="1:18" ht="18.75" customHeight="1">
      <c r="A25" s="98"/>
      <c r="B25" s="92"/>
      <c r="C25" s="58"/>
      <c r="D25" s="58"/>
      <c r="E25" s="58"/>
      <c r="F25" s="58"/>
      <c r="G25" s="101"/>
      <c r="H25" s="59"/>
      <c r="I25" s="60"/>
      <c r="J25" s="57"/>
      <c r="K25" s="61"/>
      <c r="L25" s="56"/>
      <c r="M25" s="57"/>
      <c r="N25" s="57"/>
      <c r="O25" s="58"/>
      <c r="P25" s="58"/>
      <c r="Q25" s="61"/>
      <c r="R25" s="21"/>
    </row>
    <row r="26" spans="1:18" ht="18.75" customHeight="1">
      <c r="A26" s="98"/>
      <c r="B26" s="93"/>
      <c r="C26" s="58"/>
      <c r="D26" s="58"/>
      <c r="E26" s="58"/>
      <c r="F26" s="58"/>
      <c r="G26" s="101"/>
      <c r="H26" s="59"/>
      <c r="I26" s="60"/>
      <c r="J26" s="57"/>
      <c r="K26" s="61"/>
      <c r="L26" s="56"/>
      <c r="M26" s="57"/>
      <c r="N26" s="57"/>
      <c r="O26" s="58"/>
      <c r="P26" s="58"/>
      <c r="Q26" s="61"/>
      <c r="R26" s="21"/>
    </row>
    <row r="27" spans="1:18" ht="18.75" customHeight="1">
      <c r="A27" s="98"/>
      <c r="B27" s="93"/>
      <c r="C27" s="58"/>
      <c r="D27" s="58"/>
      <c r="E27" s="58"/>
      <c r="F27" s="58"/>
      <c r="G27" s="101"/>
      <c r="H27" s="59"/>
      <c r="I27" s="60"/>
      <c r="J27" s="57"/>
      <c r="K27" s="61"/>
      <c r="L27" s="56"/>
      <c r="M27" s="57"/>
      <c r="N27" s="57"/>
      <c r="O27" s="58"/>
      <c r="P27" s="58"/>
      <c r="Q27" s="61"/>
      <c r="R27" s="21"/>
    </row>
    <row r="28" spans="1:18" ht="18.75" customHeight="1">
      <c r="A28" s="98"/>
      <c r="B28" s="93"/>
      <c r="C28" s="58"/>
      <c r="D28" s="58"/>
      <c r="E28" s="58"/>
      <c r="F28" s="58"/>
      <c r="G28" s="101"/>
      <c r="H28" s="59"/>
      <c r="I28" s="60"/>
      <c r="J28" s="57"/>
      <c r="K28" s="61"/>
      <c r="L28" s="56"/>
      <c r="M28" s="57"/>
      <c r="N28" s="57"/>
      <c r="O28" s="58"/>
      <c r="P28" s="58"/>
      <c r="Q28" s="61"/>
      <c r="R28" s="21"/>
    </row>
    <row r="29" spans="1:18" ht="18.75" customHeight="1">
      <c r="A29" s="98"/>
      <c r="B29" s="93"/>
      <c r="C29" s="58"/>
      <c r="D29" s="58"/>
      <c r="E29" s="58"/>
      <c r="F29" s="58"/>
      <c r="G29" s="101"/>
      <c r="H29" s="59"/>
      <c r="I29" s="60"/>
      <c r="J29" s="57"/>
      <c r="K29" s="61"/>
      <c r="L29" s="56"/>
      <c r="M29" s="57"/>
      <c r="N29" s="57"/>
      <c r="O29" s="58"/>
      <c r="P29" s="58"/>
      <c r="Q29" s="61"/>
      <c r="R29" s="21"/>
    </row>
    <row r="30" spans="1:18" ht="18.75" customHeight="1">
      <c r="A30" s="98"/>
      <c r="B30" s="95"/>
      <c r="C30" s="58"/>
      <c r="D30" s="58"/>
      <c r="E30" s="58"/>
      <c r="F30" s="58"/>
      <c r="G30" s="102"/>
      <c r="H30" s="64"/>
      <c r="I30" s="60"/>
      <c r="J30" s="57"/>
      <c r="K30" s="61"/>
      <c r="L30" s="56"/>
      <c r="M30" s="57"/>
      <c r="N30" s="57"/>
      <c r="O30" s="58"/>
      <c r="P30" s="58"/>
      <c r="Q30" s="55"/>
      <c r="R30" s="21"/>
    </row>
    <row r="31" spans="1:18" ht="18.75" customHeight="1" thickBot="1">
      <c r="A31" s="99"/>
      <c r="B31" s="95"/>
      <c r="C31" s="65"/>
      <c r="D31" s="65"/>
      <c r="E31" s="65"/>
      <c r="F31" s="65"/>
      <c r="G31" s="103"/>
      <c r="H31" s="66"/>
      <c r="I31" s="67"/>
      <c r="J31" s="62"/>
      <c r="K31" s="63"/>
      <c r="L31" s="68"/>
      <c r="M31" s="62"/>
      <c r="N31" s="62"/>
      <c r="O31" s="65"/>
      <c r="P31" s="65"/>
      <c r="Q31" s="63"/>
      <c r="R31" s="21"/>
    </row>
    <row r="32" spans="1:18" ht="18.75" customHeight="1" thickBot="1">
      <c r="A32" s="100"/>
      <c r="B32" s="96" t="s">
        <v>32</v>
      </c>
      <c r="C32" s="69">
        <f>SUM(C5:C31)</f>
        <v>1</v>
      </c>
      <c r="D32" s="69">
        <f>SUM(D5:D31)</f>
        <v>1</v>
      </c>
      <c r="E32" s="69">
        <f>SUM(E5:E31)</f>
        <v>1</v>
      </c>
      <c r="F32" s="69">
        <f>SUM(F5:F31)</f>
        <v>5</v>
      </c>
      <c r="G32" s="104">
        <f>SUM(G5:G31)</f>
        <v>20</v>
      </c>
      <c r="H32" s="71"/>
      <c r="I32" s="110">
        <f>SUM(I5:I31)</f>
        <v>221</v>
      </c>
      <c r="J32" s="70">
        <f>SUM(J5:J31)</f>
        <v>28</v>
      </c>
      <c r="K32" s="70">
        <f>SUM(K5:K31)</f>
        <v>249</v>
      </c>
      <c r="L32" s="38"/>
      <c r="M32" s="38"/>
      <c r="N32" s="38"/>
      <c r="O32" s="70">
        <f>SUM(O5:O31)</f>
        <v>291</v>
      </c>
      <c r="P32" s="70">
        <f>SUM(P5:P31)</f>
        <v>42</v>
      </c>
      <c r="Q32" s="111">
        <f>SUM(Q5:Q31)</f>
        <v>333</v>
      </c>
      <c r="R32" s="13"/>
    </row>
    <row r="33" spans="1:18" ht="19.5" customHeight="1">
      <c r="A33" s="35" t="s">
        <v>24</v>
      </c>
      <c r="B33" s="118" t="s">
        <v>116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3"/>
    </row>
    <row r="34" spans="1:18" ht="55.5" customHeight="1">
      <c r="A34" s="36" t="s">
        <v>24</v>
      </c>
      <c r="B34" s="118" t="s">
        <v>35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3"/>
    </row>
    <row r="35" spans="1:18" ht="33.75" customHeight="1">
      <c r="A35" s="36" t="s">
        <v>24</v>
      </c>
      <c r="B35" s="118" t="s">
        <v>121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3"/>
    </row>
    <row r="36" spans="1:18" ht="19.5" customHeight="1">
      <c r="A36" s="35" t="s">
        <v>24</v>
      </c>
      <c r="B36" s="118" t="s">
        <v>25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3"/>
    </row>
    <row r="37" spans="1:18" ht="17.25" customHeight="1">
      <c r="A37" s="36" t="s">
        <v>24</v>
      </c>
      <c r="B37" s="118" t="s">
        <v>33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5"/>
    </row>
    <row r="38" spans="1:18" ht="34.5" customHeight="1">
      <c r="A38" s="36" t="s">
        <v>24</v>
      </c>
      <c r="B38" s="118" t="s">
        <v>51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5"/>
    </row>
    <row r="39" spans="1:18" ht="16.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6.5">
      <c r="B40" s="1"/>
    </row>
    <row r="42" ht="16.5">
      <c r="B42" s="1"/>
    </row>
    <row r="44" ht="16.5">
      <c r="B44" s="1"/>
    </row>
    <row r="47" ht="16.5">
      <c r="B47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</sheetData>
  <sheetProtection/>
  <mergeCells count="15">
    <mergeCell ref="A3:A4"/>
    <mergeCell ref="B3:B4"/>
    <mergeCell ref="C3:G3"/>
    <mergeCell ref="I3:K3"/>
    <mergeCell ref="O2:Q2"/>
    <mergeCell ref="B1:Q1"/>
    <mergeCell ref="O3:Q3"/>
    <mergeCell ref="B37:Q37"/>
    <mergeCell ref="B38:Q38"/>
    <mergeCell ref="H3:H4"/>
    <mergeCell ref="L3:N3"/>
    <mergeCell ref="B35:Q35"/>
    <mergeCell ref="B36:Q36"/>
    <mergeCell ref="B33:Q33"/>
    <mergeCell ref="B34:Q3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4">
      <selection activeCell="C7" sqref="C7:D14"/>
    </sheetView>
  </sheetViews>
  <sheetFormatPr defaultColWidth="10.625" defaultRowHeight="16.5"/>
  <cols>
    <col min="1" max="1" width="3.125" style="0" customWidth="1"/>
    <col min="2" max="2" width="4.625" style="0" customWidth="1"/>
    <col min="3" max="3" width="17.87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875" style="0" customWidth="1"/>
    <col min="12" max="12" width="8.625" style="0" customWidth="1"/>
    <col min="13" max="13" width="2.875" style="0" customWidth="1"/>
    <col min="14" max="15" width="4.625" style="0" customWidth="1"/>
  </cols>
  <sheetData>
    <row r="1" spans="1:15" ht="39" customHeight="1">
      <c r="A1" s="6"/>
      <c r="C1" s="134" t="s">
        <v>64</v>
      </c>
      <c r="D1" s="135"/>
      <c r="E1" s="135"/>
      <c r="F1" s="135"/>
      <c r="G1" s="135"/>
      <c r="H1" s="135"/>
      <c r="I1" s="135"/>
      <c r="J1" s="135"/>
      <c r="K1" s="135"/>
      <c r="L1" s="135"/>
      <c r="M1" s="6"/>
      <c r="N1" s="6"/>
      <c r="O1" s="6"/>
    </row>
    <row r="2" spans="1:15" ht="24.75" customHeight="1" thickBot="1">
      <c r="A2" s="4"/>
      <c r="B2" s="139" t="s">
        <v>82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</row>
    <row r="3" spans="1:16" ht="30" customHeight="1" thickBot="1">
      <c r="A3" s="3"/>
      <c r="B3" s="140" t="s">
        <v>115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  <c r="P3" s="1"/>
    </row>
    <row r="4" spans="1:16" ht="21.75" customHeight="1" thickBot="1">
      <c r="A4" s="3"/>
      <c r="B4" s="143" t="s">
        <v>69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  <c r="P4" s="1"/>
    </row>
    <row r="5" spans="1:16" ht="21.75" customHeight="1" thickBot="1">
      <c r="A5" s="3"/>
      <c r="B5" s="136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71</v>
      </c>
      <c r="C7" s="73" t="s">
        <v>86</v>
      </c>
      <c r="D7" s="90" t="s">
        <v>85</v>
      </c>
      <c r="E7" s="74"/>
      <c r="F7" s="91" t="s">
        <v>4</v>
      </c>
      <c r="G7" s="73" t="s">
        <v>112</v>
      </c>
      <c r="H7" s="90" t="s">
        <v>85</v>
      </c>
      <c r="I7" s="74"/>
      <c r="J7" s="91"/>
      <c r="K7" s="75"/>
      <c r="L7" s="113"/>
      <c r="P7" s="1"/>
    </row>
    <row r="8" spans="2:16" ht="19.5" customHeight="1">
      <c r="B8" s="81" t="s">
        <v>73</v>
      </c>
      <c r="C8" s="73" t="s">
        <v>83</v>
      </c>
      <c r="D8" s="89" t="s">
        <v>84</v>
      </c>
      <c r="E8" s="74"/>
      <c r="F8" s="91" t="s">
        <v>4</v>
      </c>
      <c r="G8" s="73" t="s">
        <v>78</v>
      </c>
      <c r="H8" s="90" t="s">
        <v>85</v>
      </c>
      <c r="I8" s="74"/>
      <c r="J8" s="91"/>
      <c r="K8" s="75"/>
      <c r="L8" s="113"/>
      <c r="P8" s="1"/>
    </row>
    <row r="9" spans="2:16" ht="19.5" customHeight="1">
      <c r="B9" s="81" t="s">
        <v>94</v>
      </c>
      <c r="C9" s="73" t="s">
        <v>89</v>
      </c>
      <c r="D9" s="90" t="s">
        <v>95</v>
      </c>
      <c r="E9" s="74"/>
      <c r="F9" s="91" t="s">
        <v>4</v>
      </c>
      <c r="G9" s="73" t="s">
        <v>77</v>
      </c>
      <c r="H9" s="90" t="s">
        <v>50</v>
      </c>
      <c r="I9" s="74"/>
      <c r="J9" s="91"/>
      <c r="K9" s="76"/>
      <c r="L9" s="82"/>
      <c r="P9" s="1"/>
    </row>
    <row r="10" spans="2:16" ht="19.5" customHeight="1">
      <c r="B10" s="81" t="s">
        <v>72</v>
      </c>
      <c r="C10" s="73" t="s">
        <v>88</v>
      </c>
      <c r="D10" s="90" t="s">
        <v>87</v>
      </c>
      <c r="E10" s="74"/>
      <c r="F10" s="91" t="s">
        <v>53</v>
      </c>
      <c r="G10" s="73" t="s">
        <v>113</v>
      </c>
      <c r="H10" s="90" t="s">
        <v>50</v>
      </c>
      <c r="I10" s="74"/>
      <c r="J10" s="91"/>
      <c r="K10" s="76"/>
      <c r="L10" s="82"/>
      <c r="P10" s="1"/>
    </row>
    <row r="11" spans="2:16" ht="19.5" customHeight="1">
      <c r="B11" s="81" t="s">
        <v>52</v>
      </c>
      <c r="C11" s="73" t="s">
        <v>97</v>
      </c>
      <c r="D11" s="90" t="s">
        <v>41</v>
      </c>
      <c r="E11" s="74"/>
      <c r="F11" s="91"/>
      <c r="G11" s="73"/>
      <c r="H11" s="90"/>
      <c r="I11" s="74"/>
      <c r="J11" s="91"/>
      <c r="K11" s="112"/>
      <c r="L11" s="82"/>
      <c r="P11" s="1"/>
    </row>
    <row r="12" spans="2:16" ht="19.5" customHeight="1">
      <c r="B12" s="81" t="s">
        <v>49</v>
      </c>
      <c r="C12" s="73" t="s">
        <v>96</v>
      </c>
      <c r="D12" s="90" t="s">
        <v>90</v>
      </c>
      <c r="E12" s="74"/>
      <c r="F12" s="91"/>
      <c r="G12" s="73"/>
      <c r="H12" s="90"/>
      <c r="I12" s="74"/>
      <c r="J12" s="91"/>
      <c r="K12" s="73"/>
      <c r="L12" s="82"/>
      <c r="P12" s="1"/>
    </row>
    <row r="13" spans="2:16" ht="19.5" customHeight="1">
      <c r="B13" s="81" t="s">
        <v>37</v>
      </c>
      <c r="C13" s="73" t="s">
        <v>91</v>
      </c>
      <c r="D13" s="90" t="s">
        <v>43</v>
      </c>
      <c r="E13" s="74"/>
      <c r="F13" s="91"/>
      <c r="G13" s="73"/>
      <c r="H13" s="90"/>
      <c r="I13" s="74"/>
      <c r="J13" s="91"/>
      <c r="K13" s="75"/>
      <c r="L13" s="108"/>
      <c r="P13" s="1"/>
    </row>
    <row r="14" spans="2:16" ht="19.5" customHeight="1">
      <c r="B14" s="81" t="s">
        <v>72</v>
      </c>
      <c r="C14" s="73" t="s">
        <v>92</v>
      </c>
      <c r="D14" s="90" t="s">
        <v>93</v>
      </c>
      <c r="E14" s="74"/>
      <c r="F14" s="91"/>
      <c r="G14" s="73"/>
      <c r="H14" s="90"/>
      <c r="I14" s="74"/>
      <c r="J14" s="91"/>
      <c r="K14" s="73"/>
      <c r="L14" s="108"/>
      <c r="P14" s="1"/>
    </row>
    <row r="15" spans="2:16" ht="19.5" customHeight="1">
      <c r="B15" s="81" t="s">
        <v>48</v>
      </c>
      <c r="C15" s="73" t="s">
        <v>98</v>
      </c>
      <c r="D15" s="90" t="s">
        <v>41</v>
      </c>
      <c r="E15" s="74"/>
      <c r="F15" s="91"/>
      <c r="G15" s="73"/>
      <c r="H15" s="90"/>
      <c r="I15" s="74"/>
      <c r="J15" s="91"/>
      <c r="K15" s="112"/>
      <c r="L15" s="82"/>
      <c r="P15" s="1"/>
    </row>
    <row r="16" spans="2:16" ht="19.5" customHeight="1">
      <c r="B16" s="81" t="s">
        <v>74</v>
      </c>
      <c r="C16" s="73" t="s">
        <v>99</v>
      </c>
      <c r="D16" s="90" t="s">
        <v>41</v>
      </c>
      <c r="E16" s="74"/>
      <c r="F16" s="91"/>
      <c r="G16" s="73"/>
      <c r="H16" s="90"/>
      <c r="I16" s="74"/>
      <c r="J16" s="91"/>
      <c r="K16" s="73"/>
      <c r="L16" s="82"/>
      <c r="P16" s="1"/>
    </row>
    <row r="17" spans="2:16" ht="19.5" customHeight="1">
      <c r="B17" s="81" t="s">
        <v>22</v>
      </c>
      <c r="C17" s="73" t="s">
        <v>75</v>
      </c>
      <c r="D17" s="90" t="s">
        <v>41</v>
      </c>
      <c r="E17" s="74"/>
      <c r="F17" s="91"/>
      <c r="G17" s="73"/>
      <c r="H17" s="90"/>
      <c r="I17" s="74"/>
      <c r="J17" s="91"/>
      <c r="K17" s="112"/>
      <c r="L17" s="82"/>
      <c r="P17" s="1"/>
    </row>
    <row r="18" spans="2:16" ht="19.5" customHeight="1">
      <c r="B18" s="81" t="s">
        <v>4</v>
      </c>
      <c r="C18" s="73" t="s">
        <v>100</v>
      </c>
      <c r="D18" s="90" t="s">
        <v>41</v>
      </c>
      <c r="E18" s="74"/>
      <c r="F18" s="91"/>
      <c r="G18" s="73"/>
      <c r="H18" s="90"/>
      <c r="I18" s="74"/>
      <c r="J18" s="91"/>
      <c r="K18" s="73"/>
      <c r="L18" s="82"/>
      <c r="P18" s="1"/>
    </row>
    <row r="19" spans="2:16" ht="19.5" customHeight="1">
      <c r="B19" s="81" t="s">
        <v>4</v>
      </c>
      <c r="C19" s="76" t="s">
        <v>101</v>
      </c>
      <c r="D19" s="90" t="s">
        <v>41</v>
      </c>
      <c r="E19" s="74"/>
      <c r="F19" s="91"/>
      <c r="G19" s="73"/>
      <c r="H19" s="90"/>
      <c r="I19" s="74"/>
      <c r="J19" s="91"/>
      <c r="K19" s="76"/>
      <c r="L19" s="82"/>
      <c r="P19" s="1"/>
    </row>
    <row r="20" spans="2:16" ht="19.5" customHeight="1">
      <c r="B20" s="81" t="s">
        <v>4</v>
      </c>
      <c r="C20" s="73" t="s">
        <v>102</v>
      </c>
      <c r="D20" s="90" t="s">
        <v>87</v>
      </c>
      <c r="E20" s="74"/>
      <c r="F20" s="91"/>
      <c r="G20" s="114"/>
      <c r="H20" s="90"/>
      <c r="I20" s="74"/>
      <c r="J20" s="91"/>
      <c r="K20" s="76"/>
      <c r="L20" s="82"/>
      <c r="N20" t="s">
        <v>40</v>
      </c>
      <c r="P20" s="1"/>
    </row>
    <row r="21" spans="2:16" ht="19.5" customHeight="1">
      <c r="B21" s="81" t="s">
        <v>4</v>
      </c>
      <c r="C21" s="88" t="s">
        <v>103</v>
      </c>
      <c r="D21" s="90" t="s">
        <v>65</v>
      </c>
      <c r="E21" s="74"/>
      <c r="F21" s="91"/>
      <c r="G21" s="112"/>
      <c r="H21" s="90"/>
      <c r="I21" s="74"/>
      <c r="J21" s="91"/>
      <c r="K21" s="73"/>
      <c r="L21" s="82"/>
      <c r="P21" s="1"/>
    </row>
    <row r="22" spans="2:16" ht="19.5" customHeight="1">
      <c r="B22" s="81" t="s">
        <v>74</v>
      </c>
      <c r="C22" s="88" t="s">
        <v>104</v>
      </c>
      <c r="D22" s="90" t="s">
        <v>65</v>
      </c>
      <c r="E22" s="74"/>
      <c r="F22" s="91"/>
      <c r="G22" s="75"/>
      <c r="H22" s="106"/>
      <c r="I22" s="74"/>
      <c r="J22" s="91"/>
      <c r="K22" s="76"/>
      <c r="L22" s="82"/>
      <c r="P22" s="1"/>
    </row>
    <row r="23" spans="2:16" ht="19.5" customHeight="1">
      <c r="B23" s="81" t="s">
        <v>4</v>
      </c>
      <c r="C23" s="88" t="s">
        <v>105</v>
      </c>
      <c r="D23" s="90" t="s">
        <v>65</v>
      </c>
      <c r="E23" s="74"/>
      <c r="F23" s="91"/>
      <c r="G23" s="112"/>
      <c r="H23" s="106"/>
      <c r="I23" s="74"/>
      <c r="J23" s="72"/>
      <c r="K23" s="76"/>
      <c r="L23" s="82"/>
      <c r="P23" s="1"/>
    </row>
    <row r="24" spans="2:16" ht="19.5" customHeight="1">
      <c r="B24" s="81" t="s">
        <v>4</v>
      </c>
      <c r="C24" s="88" t="s">
        <v>76</v>
      </c>
      <c r="D24" s="90" t="s">
        <v>65</v>
      </c>
      <c r="E24" s="74"/>
      <c r="F24" s="91"/>
      <c r="G24" s="112"/>
      <c r="H24" s="90"/>
      <c r="I24" s="74"/>
      <c r="J24" s="72"/>
      <c r="K24" s="73"/>
      <c r="L24" s="82"/>
      <c r="P24" s="1"/>
    </row>
    <row r="25" spans="2:16" ht="19.5" customHeight="1">
      <c r="B25" s="81" t="s">
        <v>4</v>
      </c>
      <c r="C25" s="88" t="s">
        <v>106</v>
      </c>
      <c r="D25" s="89" t="s">
        <v>66</v>
      </c>
      <c r="E25" s="74"/>
      <c r="F25" s="91"/>
      <c r="G25" s="73"/>
      <c r="H25" s="90"/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107</v>
      </c>
      <c r="D26" s="89" t="s">
        <v>66</v>
      </c>
      <c r="E26" s="74"/>
      <c r="F26" s="91"/>
      <c r="G26" s="73"/>
      <c r="H26" s="90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100</v>
      </c>
      <c r="D27" s="89" t="s">
        <v>66</v>
      </c>
      <c r="E27" s="74"/>
      <c r="F27" s="91"/>
      <c r="G27" s="73"/>
      <c r="H27" s="90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109</v>
      </c>
      <c r="D28" s="90" t="s">
        <v>93</v>
      </c>
      <c r="E28" s="74"/>
      <c r="F28" s="91"/>
      <c r="G28" s="73"/>
      <c r="H28" s="90"/>
      <c r="I28" s="74"/>
      <c r="J28" s="72"/>
      <c r="K28" s="76"/>
      <c r="L28" s="82"/>
      <c r="P28" s="1"/>
    </row>
    <row r="29" spans="1:16" ht="19.5" customHeight="1">
      <c r="A29" s="29"/>
      <c r="B29" s="81" t="s">
        <v>39</v>
      </c>
      <c r="C29" s="73" t="s">
        <v>110</v>
      </c>
      <c r="D29" s="90" t="s">
        <v>93</v>
      </c>
      <c r="E29" s="74"/>
      <c r="F29" s="91"/>
      <c r="G29" s="75"/>
      <c r="H29" s="90"/>
      <c r="I29" s="74"/>
      <c r="J29" s="72"/>
      <c r="K29" s="76"/>
      <c r="L29" s="82"/>
      <c r="P29" s="1"/>
    </row>
    <row r="30" spans="2:16" ht="18" customHeight="1" thickBot="1">
      <c r="B30" s="83" t="s">
        <v>39</v>
      </c>
      <c r="C30" s="84" t="s">
        <v>111</v>
      </c>
      <c r="D30" s="107" t="s">
        <v>108</v>
      </c>
      <c r="E30" s="86"/>
      <c r="F30" s="85"/>
      <c r="G30" s="115"/>
      <c r="H30" s="107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3" t="s">
        <v>114</v>
      </c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9" ht="16.5">
      <c r="C129" t="s">
        <v>54</v>
      </c>
    </row>
    <row r="167" ht="16.5">
      <c r="C167" t="s">
        <v>55</v>
      </c>
    </row>
    <row r="674" ht="16.5">
      <c r="C674" t="s">
        <v>56</v>
      </c>
    </row>
    <row r="766" ht="16.5">
      <c r="C766" t="s">
        <v>57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6">
      <selection activeCell="B4" sqref="B4:E4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4" t="s">
        <v>10</v>
      </c>
      <c r="C1" s="150"/>
      <c r="D1" s="150"/>
      <c r="E1" s="150"/>
      <c r="F1" s="6"/>
      <c r="G1" s="6"/>
      <c r="H1" s="6"/>
    </row>
    <row r="2" spans="1:8" ht="24" customHeight="1">
      <c r="A2" s="19"/>
      <c r="B2" s="151" t="s">
        <v>118</v>
      </c>
      <c r="C2" s="151"/>
      <c r="D2" s="151"/>
      <c r="E2" s="151"/>
      <c r="F2" s="5"/>
      <c r="G2" s="5"/>
      <c r="H2" s="5"/>
    </row>
    <row r="3" spans="1:8" ht="27.75" customHeight="1" thickBot="1">
      <c r="A3" s="4"/>
      <c r="B3" s="155" t="s">
        <v>119</v>
      </c>
      <c r="C3" s="156"/>
      <c r="D3" s="156"/>
      <c r="E3" s="156"/>
      <c r="F3" s="5"/>
      <c r="G3" s="5"/>
      <c r="H3" s="5"/>
    </row>
    <row r="4" spans="1:8" ht="30" customHeight="1">
      <c r="A4" s="4"/>
      <c r="B4" s="157" t="str">
        <f>'得獎名單'!B3</f>
        <v>評審老師：范慧玲、鄭俊堂、陳蓮池、陳金惠、郭美彗（評介）。</v>
      </c>
      <c r="C4" s="158"/>
      <c r="D4" s="158"/>
      <c r="E4" s="159"/>
      <c r="F4" s="5"/>
      <c r="G4" s="5"/>
      <c r="H4" s="5"/>
    </row>
    <row r="5" spans="1:5" ht="30" customHeight="1">
      <c r="A5" s="3"/>
      <c r="B5" s="152" t="str">
        <f>'得獎名單'!B4</f>
        <v>月賽主席：張淑貞  副主席: 顧亞平         評審日期：110年9月1日</v>
      </c>
      <c r="C5" s="153"/>
      <c r="D5" s="153"/>
      <c r="E5" s="154"/>
    </row>
    <row r="6" spans="1:5" ht="30" customHeight="1">
      <c r="A6" s="3"/>
      <c r="B6" s="152" t="str">
        <f>'得獎名單'!B5</f>
        <v>月賽委員：盧天寶、楊顯森、林碧雲、許敏華       監 分：陳德惠</v>
      </c>
      <c r="C6" s="153"/>
      <c r="D6" s="153"/>
      <c r="E6" s="154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仙姿玉色</v>
      </c>
      <c r="D8" s="31" t="str">
        <f>'得獎名單'!D7</f>
        <v>林碧雲</v>
      </c>
      <c r="E8" s="16"/>
    </row>
    <row r="9" spans="2:5" ht="37.5" customHeight="1">
      <c r="B9" s="34" t="s">
        <v>1</v>
      </c>
      <c r="C9" s="30" t="str">
        <f>'得獎名單'!C8</f>
        <v>氣質美女</v>
      </c>
      <c r="D9" s="31" t="str">
        <f>'得獎名單'!D8</f>
        <v>廖奕順</v>
      </c>
      <c r="E9" s="16"/>
    </row>
    <row r="10" spans="2:5" ht="37.5" customHeight="1">
      <c r="B10" s="34" t="s">
        <v>2</v>
      </c>
      <c r="C10" s="30" t="str">
        <f>'得獎名單'!C9</f>
        <v>美少女3</v>
      </c>
      <c r="D10" s="31" t="str">
        <f>'得獎名單'!D9</f>
        <v>陳德惠</v>
      </c>
      <c r="E10" s="16"/>
    </row>
    <row r="11" spans="2:5" ht="37.5" customHeight="1">
      <c r="B11" s="34" t="s">
        <v>3</v>
      </c>
      <c r="C11" s="30" t="str">
        <f>'得獎名單'!C10</f>
        <v>佳麗</v>
      </c>
      <c r="D11" s="31" t="str">
        <f>'得獎名單'!D10</f>
        <v>劉厚志</v>
      </c>
      <c r="E11" s="16"/>
    </row>
    <row r="12" spans="2:5" ht="37.5" customHeight="1">
      <c r="B12" s="34" t="s">
        <v>3</v>
      </c>
      <c r="C12" s="30" t="str">
        <f>'得獎名單'!C11</f>
        <v>撫媚動人</v>
      </c>
      <c r="D12" s="31" t="str">
        <f>'得獎名單'!D11</f>
        <v>和玉玲</v>
      </c>
      <c r="E12" s="16"/>
    </row>
    <row r="13" spans="2:5" ht="37.5" customHeight="1">
      <c r="B13" s="34" t="s">
        <v>3</v>
      </c>
      <c r="C13" s="30" t="str">
        <f>'得獎名單'!C12</f>
        <v>比基尼美女(10)</v>
      </c>
      <c r="D13" s="31" t="str">
        <f>'得獎名單'!D12</f>
        <v>劉明德</v>
      </c>
      <c r="E13" s="16"/>
    </row>
    <row r="14" spans="2:5" ht="37.5" customHeight="1">
      <c r="B14" s="34" t="s">
        <v>3</v>
      </c>
      <c r="C14" s="30" t="str">
        <f>'得獎名單'!C13</f>
        <v>我就是美</v>
      </c>
      <c r="D14" s="31" t="str">
        <f>'得獎名單'!D13</f>
        <v>張武義</v>
      </c>
      <c r="E14" s="16"/>
    </row>
    <row r="15" spans="2:5" ht="37.5" customHeight="1">
      <c r="B15" s="34" t="s">
        <v>3</v>
      </c>
      <c r="C15" s="30" t="str">
        <f>'得獎名單'!C14</f>
        <v>花容月貌</v>
      </c>
      <c r="D15" s="31" t="str">
        <f>'得獎名單'!D14</f>
        <v>黃水原</v>
      </c>
      <c r="E15" s="16"/>
    </row>
    <row r="16" spans="2:5" ht="37.5" customHeight="1" thickBot="1">
      <c r="B16" s="148" t="s">
        <v>34</v>
      </c>
      <c r="C16" s="149"/>
      <c r="D16" s="105" t="str">
        <f>'得獎名單'!D15</f>
        <v>和玉玲</v>
      </c>
      <c r="E16" s="12"/>
    </row>
    <row r="17" spans="2:5" ht="31.5" customHeight="1" thickBot="1">
      <c r="B17" s="146" t="s">
        <v>34</v>
      </c>
      <c r="C17" s="147"/>
      <c r="D17" s="117" t="s">
        <v>117</v>
      </c>
      <c r="E17" s="116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8">
    <mergeCell ref="B17:C17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USER1</cp:lastModifiedBy>
  <cp:lastPrinted>2021-02-19T06:20:44Z</cp:lastPrinted>
  <dcterms:created xsi:type="dcterms:W3CDTF">1997-05-15T02:54:27Z</dcterms:created>
  <dcterms:modified xsi:type="dcterms:W3CDTF">2021-09-02T02:25:18Z</dcterms:modified>
  <cp:category/>
  <cp:version/>
  <cp:contentType/>
  <cp:contentStatus/>
</cp:coreProperties>
</file>