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<sst xmlns="http://schemas.openxmlformats.org/spreadsheetml/2006/main" count="343" uniqueCount="147">
  <si>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</si>
  <si>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</si>
  <si>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</si>
  <si>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</si>
  <si>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</si>
  <si>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</si>
  <si>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</si>
  <si>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</si>
  <si>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</si>
  <si>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</si>
  <si>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</si>
  <si>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</si>
  <si>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</si>
  <si>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</si>
  <si>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</si>
  <si>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</si>
  <si>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</si>
  <si>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</si>
  <si>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</si>
  <si>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</si>
  <si>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</si>
  <si>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</si>
  <si>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</si>
  <si>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</si>
  <si>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</si>
  <si>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</si>
  <si>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</si>
  <si>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</si>
  <si>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</si>
  <si>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</si>
  <si>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</si>
  <si>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</si>
  <si>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</si>
  <si>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</si>
  <si>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</si>
  <si>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</si>
  <si>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</si>
  <si>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</si>
  <si>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</si>
  <si>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</si>
  <si>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</si>
  <si>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</si>
  <si>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</si>
  <si>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</si>
  <si>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</si>
  <si>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</si>
  <si>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</si>
  <si>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</si>
  <si>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</si>
  <si>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</si>
  <si>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</si>
  <si>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</si>
  <si>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游建富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</si>
  <si>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</si>
  <si>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</si>
  <si>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</si>
  <si>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</si>
  <si>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</si>
  <si>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</si>
  <si>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</si>
  <si>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</si>
  <si>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</si>
  <si>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</si>
  <si>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</si>
  <si>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</si>
  <si>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</si>
  <si>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</si>
  <si>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</si>
  <si>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</si>
  <si>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</si>
  <si>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</si>
  <si>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</si>
  <si>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</si>
  <si>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>白雪莉</t>
  </si>
  <si>
    <t>陳鉑澤</t>
  </si>
  <si>
    <t>和玉玲</t>
  </si>
  <si>
    <t>和玉玲</t>
  </si>
  <si>
    <t>陳德惠</t>
  </si>
  <si>
    <t>白雪莉</t>
  </si>
  <si>
    <t>楊明珠</t>
  </si>
  <si>
    <t>李孟宗</t>
  </si>
  <si>
    <t>沈恂如</t>
  </si>
  <si>
    <t>王九鴻</t>
  </si>
  <si>
    <t>卓德村</t>
  </si>
  <si>
    <t>陳德惠</t>
  </si>
  <si>
    <t>巫鳳珠</t>
  </si>
  <si>
    <t>巫鳳珠</t>
  </si>
  <si>
    <t>巫鳳珠</t>
  </si>
  <si>
    <t>卓德村</t>
  </si>
  <si>
    <t>黃水原</t>
  </si>
  <si>
    <t>黃水原</t>
  </si>
  <si>
    <t>02</t>
  </si>
  <si>
    <t>06</t>
  </si>
  <si>
    <t>07</t>
  </si>
  <si>
    <t>09</t>
  </si>
  <si>
    <t>楊明珠</t>
  </si>
  <si>
    <t>李孟宗</t>
  </si>
  <si>
    <t>黃文炯</t>
  </si>
  <si>
    <t>黃文炯</t>
  </si>
  <si>
    <t>王九鴻</t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</si>
  <si>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E-mail:lester.hc.chiou@gmail.com</t>
    </r>
  </si>
  <si>
    <t>04</t>
  </si>
  <si>
    <t>05</t>
  </si>
  <si>
    <t>10</t>
  </si>
  <si>
    <t>12</t>
  </si>
  <si>
    <r>
      <t xml:space="preserve">評選地點:林森區民活動中心3樓(台北市中山區林森北路67巷7號3樓)。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</si>
  <si>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游建富</t>
  </si>
  <si>
    <t>03</t>
  </si>
  <si>
    <t>影賽委員：陳蘇奇、白雪莉、郭珍宜、陳鉑澤、孫智玲、張名軒、李明志。    監分: 陳鉑澤</t>
  </si>
  <si>
    <t xml:space="preserve">  ( 獎項於109年11月4日頒獎 )</t>
  </si>
  <si>
    <t>109年11月份 得獎名單</t>
  </si>
  <si>
    <t>主題：運動</t>
  </si>
  <si>
    <t>評審老師：黃顯明、邱家終、周李隆德、邱榮錦(專題評介)、蘇美秀。</t>
  </si>
  <si>
    <t>109年11月4日 PM 19:30</t>
  </si>
  <si>
    <t>跳遠</t>
  </si>
  <si>
    <t>水中蛟龍</t>
  </si>
  <si>
    <t>舞力全開</t>
  </si>
  <si>
    <t>撐竿跳</t>
  </si>
  <si>
    <t>自由車競賽</t>
  </si>
  <si>
    <t>游泳</t>
  </si>
  <si>
    <t>沙很大</t>
  </si>
  <si>
    <t>旋轉玫瑰</t>
  </si>
  <si>
    <t>泥巴躲避球</t>
  </si>
  <si>
    <t>一鼓作氣</t>
  </si>
  <si>
    <t>跳高高手</t>
  </si>
  <si>
    <t xml:space="preserve">勇者 </t>
  </si>
  <si>
    <t xml:space="preserve">曼妙舞姿 </t>
  </si>
  <si>
    <t>飛盤狗</t>
  </si>
  <si>
    <t xml:space="preserve">成功交棒 </t>
  </si>
  <si>
    <t xml:space="preserve">滑水 </t>
  </si>
  <si>
    <t>蝶泳</t>
  </si>
  <si>
    <t xml:space="preserve">跨欄競技 </t>
  </si>
  <si>
    <t>律動</t>
  </si>
  <si>
    <t xml:space="preserve">你爭我奪 </t>
  </si>
  <si>
    <t>圓滿人生</t>
  </si>
  <si>
    <t xml:space="preserve">一柱擎天 </t>
  </si>
  <si>
    <t>力與美</t>
  </si>
  <si>
    <t xml:space="preserve">功夫表演 </t>
  </si>
  <si>
    <t>輪椅網球</t>
  </si>
  <si>
    <t>水舞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</si>
  <si>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藝術創作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</si>
  <si>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台北攝影學會 專題月賽11月份累積計分表</t>
  </si>
  <si>
    <t>08</t>
  </si>
  <si>
    <t xml:space="preserve">            109年11月份專題月賽領獎名單</t>
  </si>
  <si>
    <t>挑戰101</t>
  </si>
  <si>
    <t>※本月份來件9人共計54張；入選以上27張。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</si>
  <si>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張，恭喜得獎的同好們！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</si>
</sst>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70" fillId="35" borderId="10" xfId="0" applyFont="1" applyFill="1" applyBorder="1" applyAlignment="1">
      <alignment horizontal="center"/>
    </xf>
    <xf numFmtId="0" fontId="70" fillId="35" borderId="10" xfId="34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29" xfId="34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70" fillId="35" borderId="0" xfId="34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center"/>
    </xf>
    <xf numFmtId="0" fontId="8" fillId="35" borderId="14" xfId="34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8" fillId="35" borderId="18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8" fillId="37" borderId="14" xfId="34" applyFont="1" applyFill="1" applyBorder="1" applyAlignment="1">
      <alignment horizontal="center" vertical="center"/>
      <protection/>
    </xf>
    <xf numFmtId="0" fontId="8" fillId="37" borderId="16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7" borderId="0" xfId="0" applyFont="1" applyFill="1" applyAlignment="1">
      <alignment/>
    </xf>
    <xf numFmtId="0" fontId="1" fillId="37" borderId="0" xfId="0" applyFont="1" applyFill="1" applyAlignment="1">
      <alignment horizontal="left" indent="1"/>
    </xf>
    <xf numFmtId="0" fontId="8" fillId="37" borderId="10" xfId="34" applyFont="1" applyFill="1" applyBorder="1" applyAlignment="1">
      <alignment horizontal="center" vertical="top" wrapText="1"/>
      <protection/>
    </xf>
    <xf numFmtId="0" fontId="8" fillId="35" borderId="18" xfId="0" applyFont="1" applyFill="1" applyBorder="1" applyAlignment="1">
      <alignment/>
    </xf>
    <xf numFmtId="0" fontId="8" fillId="35" borderId="31" xfId="0" applyFont="1" applyFill="1" applyBorder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G17" sqref="G17:H17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11" t="s">
        <v>31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33.75" thickBot="1">
      <c r="B3" s="120" t="s">
        <v>110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2:14" ht="21" customHeight="1">
      <c r="B4" s="112" t="s">
        <v>111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2:14" ht="21" customHeight="1">
      <c r="B5" s="115" t="s">
        <v>112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2:14" ht="21" customHeight="1">
      <c r="B6" s="115" t="s">
        <v>71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2:14" ht="21" customHeight="1">
      <c r="B7" s="115" t="s">
        <v>108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2:25" ht="21" customHeight="1">
      <c r="B8" s="115" t="s">
        <v>105</v>
      </c>
      <c r="C8" s="92"/>
      <c r="D8" s="92"/>
      <c r="E8" s="92"/>
      <c r="F8" s="92"/>
      <c r="G8" s="92"/>
      <c r="H8" s="92"/>
      <c r="I8" s="92"/>
      <c r="J8" s="9"/>
      <c r="K8" s="9" t="s">
        <v>32</v>
      </c>
      <c r="L8" s="92" t="s">
        <v>113</v>
      </c>
      <c r="M8" s="92"/>
      <c r="N8" s="93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4" customFormat="1" ht="16.5">
      <c r="B9" s="51" t="s">
        <v>37</v>
      </c>
      <c r="C9" s="95" t="s">
        <v>1</v>
      </c>
      <c r="D9" s="95"/>
      <c r="E9" s="66" t="s">
        <v>2</v>
      </c>
      <c r="F9" s="51" t="s">
        <v>27</v>
      </c>
      <c r="G9" s="95" t="s">
        <v>1</v>
      </c>
      <c r="H9" s="95"/>
      <c r="I9" s="82" t="s">
        <v>2</v>
      </c>
      <c r="J9" s="66"/>
      <c r="K9" s="51" t="s">
        <v>0</v>
      </c>
      <c r="L9" s="95" t="s">
        <v>1</v>
      </c>
      <c r="M9" s="95"/>
      <c r="N9" s="52" t="s">
        <v>2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2:25" s="54" customFormat="1" ht="16.5">
      <c r="B10" s="51" t="s">
        <v>29</v>
      </c>
      <c r="C10" s="94" t="s">
        <v>114</v>
      </c>
      <c r="D10" s="94"/>
      <c r="E10" s="79" t="s">
        <v>73</v>
      </c>
      <c r="F10" s="51" t="s">
        <v>26</v>
      </c>
      <c r="G10" s="94" t="s">
        <v>126</v>
      </c>
      <c r="H10" s="94"/>
      <c r="I10" s="79" t="s">
        <v>73</v>
      </c>
      <c r="J10" s="67"/>
      <c r="K10" s="51" t="s">
        <v>26</v>
      </c>
      <c r="L10" s="94" t="s">
        <v>137</v>
      </c>
      <c r="M10" s="94"/>
      <c r="N10" s="90" t="s">
        <v>74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2:25" s="54" customFormat="1" ht="16.5">
      <c r="B11" s="51" t="s">
        <v>13</v>
      </c>
      <c r="C11" s="94" t="s">
        <v>115</v>
      </c>
      <c r="D11" s="94"/>
      <c r="E11" s="79" t="s">
        <v>76</v>
      </c>
      <c r="F11" s="51" t="s">
        <v>48</v>
      </c>
      <c r="G11" s="94" t="s">
        <v>127</v>
      </c>
      <c r="H11" s="94"/>
      <c r="I11" s="79" t="s">
        <v>73</v>
      </c>
      <c r="J11" s="67"/>
      <c r="K11" s="51" t="s">
        <v>20</v>
      </c>
      <c r="L11" s="94" t="s">
        <v>138</v>
      </c>
      <c r="M11" s="94"/>
      <c r="N11" s="90" t="s">
        <v>74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2:25" s="54" customFormat="1" ht="16.5">
      <c r="B12" s="51" t="s">
        <v>30</v>
      </c>
      <c r="C12" s="94" t="s">
        <v>116</v>
      </c>
      <c r="D12" s="94"/>
      <c r="E12" s="79" t="s">
        <v>96</v>
      </c>
      <c r="F12" s="51" t="s">
        <v>48</v>
      </c>
      <c r="G12" s="97" t="s">
        <v>144</v>
      </c>
      <c r="H12" s="97"/>
      <c r="I12" s="79" t="s">
        <v>73</v>
      </c>
      <c r="J12" s="67"/>
      <c r="K12" s="51" t="s">
        <v>20</v>
      </c>
      <c r="L12" s="94" t="s">
        <v>139</v>
      </c>
      <c r="M12" s="94"/>
      <c r="N12" s="90" t="s">
        <v>96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2:25" s="54" customFormat="1" ht="16.5">
      <c r="B13" s="51" t="s">
        <v>17</v>
      </c>
      <c r="C13" s="94" t="s">
        <v>117</v>
      </c>
      <c r="D13" s="94"/>
      <c r="E13" s="79" t="s">
        <v>95</v>
      </c>
      <c r="F13" s="51" t="s">
        <v>20</v>
      </c>
      <c r="G13" s="97" t="s">
        <v>128</v>
      </c>
      <c r="H13" s="97"/>
      <c r="I13" s="79" t="s">
        <v>77</v>
      </c>
      <c r="J13" s="67"/>
      <c r="K13" s="51" t="s">
        <v>20</v>
      </c>
      <c r="L13" s="94"/>
      <c r="M13" s="94"/>
      <c r="N13" s="8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2:25" s="54" customFormat="1" ht="16.5">
      <c r="B14" s="51" t="s">
        <v>25</v>
      </c>
      <c r="C14" s="94" t="s">
        <v>118</v>
      </c>
      <c r="D14" s="94"/>
      <c r="E14" s="80" t="s">
        <v>74</v>
      </c>
      <c r="F14" s="51" t="s">
        <v>20</v>
      </c>
      <c r="G14" s="99" t="s">
        <v>129</v>
      </c>
      <c r="H14" s="100"/>
      <c r="I14" s="79" t="s">
        <v>77</v>
      </c>
      <c r="J14" s="67"/>
      <c r="K14" s="51" t="s">
        <v>20</v>
      </c>
      <c r="L14" s="121"/>
      <c r="M14" s="122"/>
      <c r="N14" s="8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2:25" s="54" customFormat="1" ht="16.5">
      <c r="B15" s="51" t="s">
        <v>17</v>
      </c>
      <c r="C15" s="94" t="s">
        <v>119</v>
      </c>
      <c r="D15" s="94"/>
      <c r="E15" s="79" t="s">
        <v>77</v>
      </c>
      <c r="F15" s="51" t="s">
        <v>20</v>
      </c>
      <c r="G15" s="149" t="s">
        <v>130</v>
      </c>
      <c r="H15" s="150"/>
      <c r="I15" s="79" t="s">
        <v>77</v>
      </c>
      <c r="J15" s="67"/>
      <c r="K15" s="51" t="s">
        <v>20</v>
      </c>
      <c r="L15" s="94"/>
      <c r="M15" s="94"/>
      <c r="N15" s="8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s="54" customFormat="1" ht="16.5">
      <c r="B16" s="51" t="s">
        <v>25</v>
      </c>
      <c r="C16" s="94" t="s">
        <v>120</v>
      </c>
      <c r="D16" s="94"/>
      <c r="E16" s="79" t="s">
        <v>86</v>
      </c>
      <c r="F16" s="51" t="s">
        <v>20</v>
      </c>
      <c r="G16" s="88" t="s">
        <v>131</v>
      </c>
      <c r="H16" s="89"/>
      <c r="I16" s="79" t="s">
        <v>95</v>
      </c>
      <c r="J16" s="67"/>
      <c r="K16" s="51" t="s">
        <v>20</v>
      </c>
      <c r="L16" s="94"/>
      <c r="M16" s="94"/>
      <c r="N16" s="8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s="54" customFormat="1" ht="16.5">
      <c r="B17" s="51" t="s">
        <v>17</v>
      </c>
      <c r="C17" s="94" t="s">
        <v>121</v>
      </c>
      <c r="D17" s="94"/>
      <c r="E17" s="79" t="s">
        <v>95</v>
      </c>
      <c r="F17" s="51" t="s">
        <v>20</v>
      </c>
      <c r="G17" s="149" t="s">
        <v>132</v>
      </c>
      <c r="H17" s="150"/>
      <c r="I17" s="79" t="s">
        <v>95</v>
      </c>
      <c r="J17" s="67"/>
      <c r="K17" s="51" t="s">
        <v>20</v>
      </c>
      <c r="L17" s="94"/>
      <c r="M17" s="94"/>
      <c r="N17" s="85"/>
      <c r="O17" s="56" t="s">
        <v>28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s="54" customFormat="1" ht="16.5">
      <c r="B18" s="51" t="s">
        <v>20</v>
      </c>
      <c r="C18" s="97" t="s">
        <v>122</v>
      </c>
      <c r="D18" s="119"/>
      <c r="E18" s="79" t="s">
        <v>73</v>
      </c>
      <c r="F18" s="51" t="s">
        <v>20</v>
      </c>
      <c r="G18" s="87" t="s">
        <v>133</v>
      </c>
      <c r="H18" s="87"/>
      <c r="I18" s="79" t="s">
        <v>86</v>
      </c>
      <c r="J18" s="67"/>
      <c r="K18" s="51" t="s">
        <v>20</v>
      </c>
      <c r="L18" s="97"/>
      <c r="M18" s="97"/>
      <c r="N18" s="85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s="54" customFormat="1" ht="16.5">
      <c r="B19" s="51" t="s">
        <v>20</v>
      </c>
      <c r="C19" s="94" t="s">
        <v>123</v>
      </c>
      <c r="D19" s="94"/>
      <c r="E19" s="79" t="s">
        <v>95</v>
      </c>
      <c r="F19" s="51" t="s">
        <v>20</v>
      </c>
      <c r="G19" s="88" t="s">
        <v>134</v>
      </c>
      <c r="H19" s="89"/>
      <c r="I19" s="79" t="s">
        <v>86</v>
      </c>
      <c r="J19" s="67"/>
      <c r="K19" s="51" t="s">
        <v>26</v>
      </c>
      <c r="L19" s="97"/>
      <c r="M19" s="97"/>
      <c r="N19" s="8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s="54" customFormat="1" ht="16.5">
      <c r="B20" s="51" t="s">
        <v>20</v>
      </c>
      <c r="C20" s="99" t="s">
        <v>124</v>
      </c>
      <c r="D20" s="100"/>
      <c r="E20" s="79" t="s">
        <v>76</v>
      </c>
      <c r="F20" s="51" t="s">
        <v>20</v>
      </c>
      <c r="G20" s="86" t="s">
        <v>135</v>
      </c>
      <c r="H20" s="86"/>
      <c r="I20" s="79" t="s">
        <v>76</v>
      </c>
      <c r="J20" s="67"/>
      <c r="K20" s="51" t="s">
        <v>26</v>
      </c>
      <c r="L20" s="123"/>
      <c r="M20" s="123"/>
      <c r="N20" s="57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2:25" s="54" customFormat="1" ht="17.25" thickBot="1">
      <c r="B21" s="84" t="s">
        <v>20</v>
      </c>
      <c r="C21" s="98" t="s">
        <v>125</v>
      </c>
      <c r="D21" s="98"/>
      <c r="E21" s="81" t="s">
        <v>73</v>
      </c>
      <c r="F21" s="84" t="s">
        <v>20</v>
      </c>
      <c r="G21" s="127" t="s">
        <v>136</v>
      </c>
      <c r="H21" s="128"/>
      <c r="I21" s="91" t="s">
        <v>76</v>
      </c>
      <c r="J21" s="68"/>
      <c r="K21" s="84" t="s">
        <v>20</v>
      </c>
      <c r="L21" s="124"/>
      <c r="M21" s="124"/>
      <c r="N21" s="6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="1" customFormat="1" ht="16.5">
      <c r="N22" s="53"/>
    </row>
    <row r="23" spans="2:14" s="1" customFormat="1" ht="16.5">
      <c r="B23" s="146" t="s">
        <v>145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5" spans="2:14" ht="24.75">
      <c r="B25" s="2"/>
      <c r="C25" s="125" t="s">
        <v>3</v>
      </c>
      <c r="D25" s="125"/>
      <c r="E25" s="125"/>
      <c r="F25" s="125"/>
      <c r="G25" s="125"/>
      <c r="H25" s="125"/>
      <c r="I25" s="125"/>
      <c r="J25" s="125"/>
      <c r="K25" s="125"/>
      <c r="L25" s="126"/>
      <c r="M25" s="126"/>
      <c r="N25" s="126"/>
    </row>
    <row r="26" spans="2:15" ht="16.5">
      <c r="B26" s="147" t="s">
        <v>146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3"/>
    </row>
    <row r="27" spans="2:14" ht="16.5">
      <c r="B27" s="117" t="s">
        <v>140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2:14" ht="16.5">
      <c r="B28" s="118" t="s">
        <v>72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2:14" ht="16.5">
      <c r="B29" s="117" t="s">
        <v>33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2:14" ht="16.5">
      <c r="B30" s="117" t="s">
        <v>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2:14" ht="16.5">
      <c r="B31" s="96" t="s">
        <v>100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2:14" ht="16.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2:14" ht="16.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8" spans="2:15" ht="25.5" customHeight="1">
      <c r="B38" s="102" t="s">
        <v>141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7"/>
      <c r="N40" s="107"/>
      <c r="O40" s="107"/>
    </row>
    <row r="41" spans="2:15" s="1" customFormat="1" ht="16.5">
      <c r="B41" s="109" t="s">
        <v>34</v>
      </c>
      <c r="C41" s="103" t="s">
        <v>35</v>
      </c>
      <c r="D41" s="31" t="s">
        <v>5</v>
      </c>
      <c r="E41" s="32" t="s">
        <v>5</v>
      </c>
      <c r="F41" s="105" t="s">
        <v>24</v>
      </c>
      <c r="G41" s="105"/>
      <c r="H41" s="105"/>
      <c r="I41" s="105"/>
      <c r="J41" s="105"/>
      <c r="K41" s="103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10"/>
      <c r="C42" s="104"/>
      <c r="D42" s="11" t="s">
        <v>6</v>
      </c>
      <c r="E42" s="10" t="s">
        <v>6</v>
      </c>
      <c r="F42" s="106"/>
      <c r="G42" s="106"/>
      <c r="H42" s="106"/>
      <c r="I42" s="106"/>
      <c r="J42" s="106"/>
      <c r="K42" s="104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10"/>
      <c r="C43" s="104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10"/>
      <c r="C44" s="104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76" t="s">
        <v>78</v>
      </c>
      <c r="D45" s="26">
        <v>74</v>
      </c>
      <c r="E45" s="29">
        <v>45</v>
      </c>
      <c r="F45" s="17">
        <v>1</v>
      </c>
      <c r="G45" s="17"/>
      <c r="H45" s="17"/>
      <c r="I45" s="17"/>
      <c r="J45" s="17"/>
      <c r="K45" s="148">
        <v>5</v>
      </c>
      <c r="L45" s="15">
        <f aca="true" t="shared" si="0" ref="L45:L59">F45+G45+H45+I45+K45</f>
        <v>6</v>
      </c>
      <c r="M45" s="16">
        <f aca="true" t="shared" si="1" ref="M45:M59">F45*5+G45*4+H45*3+I45*2+K45*1</f>
        <v>10</v>
      </c>
      <c r="N45" s="15">
        <f aca="true" t="shared" si="2" ref="N45:N59">E45+L45</f>
        <v>51</v>
      </c>
      <c r="O45" s="19">
        <f aca="true" t="shared" si="3" ref="O45:O59">D45+M45</f>
        <v>84</v>
      </c>
    </row>
    <row r="46" spans="2:15" s="1" customFormat="1" ht="16.5">
      <c r="B46" s="18" t="s">
        <v>91</v>
      </c>
      <c r="C46" s="77" t="s">
        <v>79</v>
      </c>
      <c r="D46" s="26">
        <v>60</v>
      </c>
      <c r="E46" s="29">
        <v>34</v>
      </c>
      <c r="F46" s="17"/>
      <c r="G46" s="17"/>
      <c r="H46" s="17"/>
      <c r="I46" s="17">
        <v>2</v>
      </c>
      <c r="J46" s="17"/>
      <c r="K46" s="17">
        <v>3</v>
      </c>
      <c r="L46" s="15">
        <f t="shared" si="0"/>
        <v>5</v>
      </c>
      <c r="M46" s="16">
        <f t="shared" si="1"/>
        <v>7</v>
      </c>
      <c r="N46" s="15">
        <f t="shared" si="2"/>
        <v>39</v>
      </c>
      <c r="O46" s="19">
        <f t="shared" si="3"/>
        <v>67</v>
      </c>
    </row>
    <row r="47" spans="2:15" s="1" customFormat="1" ht="16.5">
      <c r="B47" s="18" t="s">
        <v>107</v>
      </c>
      <c r="C47" s="76" t="s">
        <v>69</v>
      </c>
      <c r="D47" s="26">
        <v>59</v>
      </c>
      <c r="E47" s="29">
        <v>38</v>
      </c>
      <c r="F47" s="17"/>
      <c r="G47" s="17"/>
      <c r="H47" s="17"/>
      <c r="I47" s="17">
        <v>1</v>
      </c>
      <c r="J47" s="17"/>
      <c r="K47" s="17">
        <v>2</v>
      </c>
      <c r="L47" s="15">
        <f t="shared" si="0"/>
        <v>3</v>
      </c>
      <c r="M47" s="16">
        <f t="shared" si="1"/>
        <v>4</v>
      </c>
      <c r="N47" s="15">
        <f t="shared" si="2"/>
        <v>41</v>
      </c>
      <c r="O47" s="19">
        <f t="shared" si="3"/>
        <v>63</v>
      </c>
    </row>
    <row r="48" spans="2:15" s="1" customFormat="1" ht="16.5">
      <c r="B48" s="18" t="s">
        <v>101</v>
      </c>
      <c r="C48" s="78" t="s">
        <v>85</v>
      </c>
      <c r="D48" s="26">
        <v>57</v>
      </c>
      <c r="E48" s="29">
        <v>35</v>
      </c>
      <c r="F48" s="17"/>
      <c r="G48" s="17"/>
      <c r="H48" s="17"/>
      <c r="I48" s="17">
        <v>1</v>
      </c>
      <c r="J48" s="17"/>
      <c r="K48" s="17">
        <v>2</v>
      </c>
      <c r="L48" s="15">
        <f t="shared" si="0"/>
        <v>3</v>
      </c>
      <c r="M48" s="16">
        <f t="shared" si="1"/>
        <v>4</v>
      </c>
      <c r="N48" s="15">
        <f t="shared" si="2"/>
        <v>38</v>
      </c>
      <c r="O48" s="19">
        <f t="shared" si="3"/>
        <v>61</v>
      </c>
    </row>
    <row r="49" spans="2:15" s="1" customFormat="1" ht="16.5">
      <c r="B49" s="18" t="s">
        <v>102</v>
      </c>
      <c r="C49" s="78" t="s">
        <v>75</v>
      </c>
      <c r="D49" s="26">
        <v>35</v>
      </c>
      <c r="E49" s="29">
        <v>26</v>
      </c>
      <c r="F49" s="17"/>
      <c r="G49" s="17">
        <v>1</v>
      </c>
      <c r="H49" s="17"/>
      <c r="I49" s="17"/>
      <c r="J49" s="17"/>
      <c r="K49" s="17">
        <v>3</v>
      </c>
      <c r="L49" s="15">
        <f t="shared" si="0"/>
        <v>4</v>
      </c>
      <c r="M49" s="16">
        <f t="shared" si="1"/>
        <v>7</v>
      </c>
      <c r="N49" s="15">
        <f t="shared" si="2"/>
        <v>30</v>
      </c>
      <c r="O49" s="19">
        <f t="shared" si="3"/>
        <v>42</v>
      </c>
    </row>
    <row r="50" spans="2:15" s="1" customFormat="1" ht="16.5">
      <c r="B50" s="18" t="s">
        <v>92</v>
      </c>
      <c r="C50" s="78" t="s">
        <v>77</v>
      </c>
      <c r="D50" s="26">
        <v>34</v>
      </c>
      <c r="E50" s="29">
        <v>24</v>
      </c>
      <c r="F50" s="17"/>
      <c r="G50" s="17"/>
      <c r="H50" s="17"/>
      <c r="I50" s="17">
        <v>1</v>
      </c>
      <c r="J50" s="17"/>
      <c r="K50" s="17">
        <v>3</v>
      </c>
      <c r="L50" s="15">
        <f t="shared" si="0"/>
        <v>4</v>
      </c>
      <c r="M50" s="16">
        <f t="shared" si="1"/>
        <v>5</v>
      </c>
      <c r="N50" s="15">
        <f t="shared" si="2"/>
        <v>28</v>
      </c>
      <c r="O50" s="19">
        <f t="shared" si="3"/>
        <v>39</v>
      </c>
    </row>
    <row r="51" spans="2:15" s="1" customFormat="1" ht="16.5">
      <c r="B51" s="18" t="s">
        <v>93</v>
      </c>
      <c r="C51" s="77" t="s">
        <v>80</v>
      </c>
      <c r="D51" s="26">
        <v>34</v>
      </c>
      <c r="E51" s="29">
        <v>23</v>
      </c>
      <c r="F51" s="17"/>
      <c r="G51" s="17"/>
      <c r="H51" s="17">
        <v>1</v>
      </c>
      <c r="I51" s="17"/>
      <c r="J51" s="17"/>
      <c r="K51" s="17">
        <v>1</v>
      </c>
      <c r="L51" s="15">
        <f t="shared" si="0"/>
        <v>2</v>
      </c>
      <c r="M51" s="16">
        <f t="shared" si="1"/>
        <v>4</v>
      </c>
      <c r="N51" s="15">
        <f t="shared" si="2"/>
        <v>25</v>
      </c>
      <c r="O51" s="19">
        <f t="shared" si="3"/>
        <v>38</v>
      </c>
    </row>
    <row r="52" spans="2:15" s="1" customFormat="1" ht="16.5">
      <c r="B52" s="18" t="s">
        <v>142</v>
      </c>
      <c r="C52" s="83" t="s">
        <v>81</v>
      </c>
      <c r="D52" s="26">
        <v>36</v>
      </c>
      <c r="E52" s="29">
        <v>25</v>
      </c>
      <c r="F52" s="17"/>
      <c r="G52" s="17"/>
      <c r="H52" s="17"/>
      <c r="I52" s="75"/>
      <c r="J52" s="75"/>
      <c r="K52" s="75"/>
      <c r="L52" s="15">
        <f t="shared" si="0"/>
        <v>0</v>
      </c>
      <c r="M52" s="16">
        <f t="shared" si="1"/>
        <v>0</v>
      </c>
      <c r="N52" s="15">
        <f t="shared" si="2"/>
        <v>25</v>
      </c>
      <c r="O52" s="19">
        <f t="shared" si="3"/>
        <v>36</v>
      </c>
    </row>
    <row r="53" spans="2:15" s="1" customFormat="1" ht="16.5">
      <c r="B53" s="18" t="s">
        <v>94</v>
      </c>
      <c r="C53" s="76" t="s">
        <v>99</v>
      </c>
      <c r="D53" s="26">
        <v>10</v>
      </c>
      <c r="E53" s="29">
        <v>9</v>
      </c>
      <c r="F53" s="17"/>
      <c r="G53" s="17"/>
      <c r="H53" s="17"/>
      <c r="I53" s="17"/>
      <c r="J53" s="17"/>
      <c r="K53" s="17"/>
      <c r="L53" s="15">
        <f t="shared" si="0"/>
        <v>0</v>
      </c>
      <c r="M53" s="16">
        <f t="shared" si="1"/>
        <v>0</v>
      </c>
      <c r="N53" s="15">
        <f t="shared" si="2"/>
        <v>9</v>
      </c>
      <c r="O53" s="19">
        <f t="shared" si="3"/>
        <v>10</v>
      </c>
    </row>
    <row r="54" spans="2:15" s="1" customFormat="1" ht="16.5">
      <c r="B54" s="18" t="s">
        <v>103</v>
      </c>
      <c r="C54" s="78" t="s">
        <v>88</v>
      </c>
      <c r="D54" s="26">
        <v>3</v>
      </c>
      <c r="E54" s="29">
        <v>3</v>
      </c>
      <c r="F54" s="17"/>
      <c r="G54" s="17"/>
      <c r="H54" s="17"/>
      <c r="I54" s="17"/>
      <c r="J54" s="17"/>
      <c r="K54" s="17"/>
      <c r="L54" s="15">
        <f t="shared" si="0"/>
        <v>0</v>
      </c>
      <c r="M54" s="16">
        <f t="shared" si="1"/>
        <v>0</v>
      </c>
      <c r="N54" s="15">
        <f t="shared" si="2"/>
        <v>3</v>
      </c>
      <c r="O54" s="19">
        <f t="shared" si="3"/>
        <v>3</v>
      </c>
    </row>
    <row r="55" spans="2:15" s="1" customFormat="1" ht="16.5">
      <c r="B55" s="18" t="s">
        <v>103</v>
      </c>
      <c r="C55" s="50" t="s">
        <v>97</v>
      </c>
      <c r="D55" s="15">
        <v>3</v>
      </c>
      <c r="E55" s="16">
        <v>3</v>
      </c>
      <c r="F55" s="17"/>
      <c r="G55" s="17"/>
      <c r="H55" s="17"/>
      <c r="I55" s="17"/>
      <c r="J55" s="17"/>
      <c r="K55" s="17"/>
      <c r="L55" s="15">
        <f t="shared" si="0"/>
        <v>0</v>
      </c>
      <c r="M55" s="16">
        <f t="shared" si="1"/>
        <v>0</v>
      </c>
      <c r="N55" s="15">
        <f t="shared" si="2"/>
        <v>3</v>
      </c>
      <c r="O55" s="19">
        <f t="shared" si="3"/>
        <v>3</v>
      </c>
    </row>
    <row r="56" spans="2:15" s="1" customFormat="1" ht="16.5">
      <c r="B56" s="18" t="s">
        <v>104</v>
      </c>
      <c r="C56" s="8" t="s">
        <v>89</v>
      </c>
      <c r="D56" s="15">
        <v>1</v>
      </c>
      <c r="E56" s="16">
        <v>1</v>
      </c>
      <c r="F56" s="17"/>
      <c r="G56" s="17"/>
      <c r="H56" s="17"/>
      <c r="I56" s="17"/>
      <c r="J56" s="17"/>
      <c r="K56" s="17"/>
      <c r="L56" s="15">
        <f t="shared" si="0"/>
        <v>0</v>
      </c>
      <c r="M56" s="16">
        <f t="shared" si="1"/>
        <v>0</v>
      </c>
      <c r="N56" s="15">
        <f t="shared" si="2"/>
        <v>1</v>
      </c>
      <c r="O56" s="19">
        <f t="shared" si="3"/>
        <v>1</v>
      </c>
    </row>
    <row r="57" spans="2:15" s="1" customFormat="1" ht="16.5">
      <c r="B57" s="18" t="s">
        <v>104</v>
      </c>
      <c r="C57" s="78" t="s">
        <v>106</v>
      </c>
      <c r="D57" s="15">
        <v>1</v>
      </c>
      <c r="E57" s="16">
        <v>1</v>
      </c>
      <c r="F57" s="17"/>
      <c r="G57" s="17"/>
      <c r="H57" s="17"/>
      <c r="I57" s="17"/>
      <c r="J57" s="17"/>
      <c r="K57" s="17"/>
      <c r="L57" s="15">
        <f t="shared" si="0"/>
        <v>0</v>
      </c>
      <c r="M57" s="16">
        <f t="shared" si="1"/>
        <v>0</v>
      </c>
      <c r="N57" s="15">
        <f t="shared" si="2"/>
        <v>1</v>
      </c>
      <c r="O57" s="19">
        <f t="shared" si="3"/>
        <v>1</v>
      </c>
    </row>
    <row r="58" spans="2:15" s="1" customFormat="1" ht="16.5">
      <c r="B58" s="18" t="s">
        <v>49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0"/>
        <v>0</v>
      </c>
      <c r="M58" s="16">
        <f t="shared" si="1"/>
        <v>0</v>
      </c>
      <c r="N58" s="15">
        <f t="shared" si="2"/>
        <v>0</v>
      </c>
      <c r="O58" s="19">
        <f t="shared" si="3"/>
        <v>0</v>
      </c>
    </row>
    <row r="59" spans="2:15" s="1" customFormat="1" ht="16.5">
      <c r="B59" s="18" t="s">
        <v>50</v>
      </c>
      <c r="C59" s="55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0"/>
        <v>0</v>
      </c>
      <c r="M59" s="16">
        <f t="shared" si="1"/>
        <v>0</v>
      </c>
      <c r="N59" s="15">
        <f t="shared" si="2"/>
        <v>0</v>
      </c>
      <c r="O59" s="19">
        <f t="shared" si="3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19</v>
      </c>
      <c r="L60" s="22">
        <f>SUM(L45:L59)</f>
        <v>27</v>
      </c>
      <c r="M60" s="23">
        <f>SUM(M45:M59)</f>
        <v>41</v>
      </c>
      <c r="N60" s="22">
        <f>SUM(N45:N59)</f>
        <v>294</v>
      </c>
      <c r="O60" s="24">
        <f>SUM(O45:O59)</f>
        <v>448</v>
      </c>
    </row>
    <row r="61" spans="2:3" s="1" customFormat="1" ht="16.5">
      <c r="B61" s="4"/>
      <c r="C61" s="5"/>
    </row>
    <row r="62" spans="1:15" s="1" customFormat="1" ht="19.5" customHeight="1">
      <c r="A62" s="36"/>
      <c r="B62" s="101" t="s">
        <v>47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5" s="1" customFormat="1" ht="19.5">
      <c r="A63" s="36"/>
      <c r="B63" s="7"/>
      <c r="C63" s="7"/>
      <c r="D63" s="7"/>
      <c r="E63" s="7"/>
    </row>
  </sheetData>
  <sheetProtection/>
  <mergeCells count="60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C20:D20"/>
    <mergeCell ref="G14:H14"/>
    <mergeCell ref="G15:H15"/>
    <mergeCell ref="G17:H17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L13:M13"/>
    <mergeCell ref="B28:N28"/>
    <mergeCell ref="C18:D18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C9:D9"/>
    <mergeCell ref="B31:N31"/>
    <mergeCell ref="L19:M19"/>
    <mergeCell ref="G10:H10"/>
    <mergeCell ref="L11:M11"/>
    <mergeCell ref="C21:D21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6">
      <selection activeCell="E8" sqref="E8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5.00390625" style="0" customWidth="1"/>
  </cols>
  <sheetData>
    <row r="1" spans="1:5" ht="50.25" customHeight="1">
      <c r="A1" s="37"/>
      <c r="B1" s="129" t="s">
        <v>45</v>
      </c>
      <c r="C1" s="130"/>
      <c r="D1" s="130"/>
      <c r="E1" s="130"/>
    </row>
    <row r="2" spans="1:5" ht="24" customHeight="1">
      <c r="A2" s="38"/>
      <c r="B2" s="131" t="s">
        <v>143</v>
      </c>
      <c r="C2" s="131"/>
      <c r="D2" s="131"/>
      <c r="E2" s="131"/>
    </row>
    <row r="3" spans="1:5" ht="27.75" customHeight="1" thickBot="1">
      <c r="A3" s="39"/>
      <c r="B3" s="132" t="s">
        <v>109</v>
      </c>
      <c r="C3" s="133"/>
      <c r="D3" s="133"/>
      <c r="E3" s="133"/>
    </row>
    <row r="4" spans="1:5" ht="30" customHeight="1">
      <c r="A4" s="39"/>
      <c r="B4" s="134" t="str">
        <f>'得獎名單及累積計分表'!B5</f>
        <v>評審老師：黃顯明、邱家終、周李隆德、邱榮錦(專題評介)、蘇美秀。</v>
      </c>
      <c r="C4" s="135"/>
      <c r="D4" s="135"/>
      <c r="E4" s="136"/>
    </row>
    <row r="5" spans="1:5" ht="30" customHeight="1">
      <c r="A5" s="40"/>
      <c r="B5" s="137" t="str">
        <f>'得獎名單及累積計分表'!B6</f>
        <v>影賽主席：邱顯謙               副主席：林騰雲</v>
      </c>
      <c r="C5" s="138"/>
      <c r="D5" s="138"/>
      <c r="E5" s="139"/>
    </row>
    <row r="6" spans="1:5" ht="42.75" customHeight="1">
      <c r="A6" s="40"/>
      <c r="B6" s="140" t="str">
        <f>'得獎名單及累積計分表'!B7</f>
        <v>影賽委員：陳蘇奇、白雪莉、郭珍宜、陳鉑澤、孫智玲、張名軒、李明志。    監分: 陳鉑澤</v>
      </c>
      <c r="C6" s="141"/>
      <c r="D6" s="141"/>
      <c r="E6" s="142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跳遠</v>
      </c>
      <c r="D8" s="47" t="str">
        <f>'得獎名單及累積計分表'!E10</f>
        <v>白雪莉</v>
      </c>
      <c r="E8" s="48"/>
    </row>
    <row r="9" spans="2:5" ht="37.5" customHeight="1">
      <c r="B9" s="45" t="s">
        <v>43</v>
      </c>
      <c r="C9" s="46" t="str">
        <f>'得獎名單及累積計分表'!C11</f>
        <v>水中蛟龍</v>
      </c>
      <c r="D9" s="47" t="str">
        <f>'得獎名單及累積計分表'!E11</f>
        <v>和玉玲</v>
      </c>
      <c r="E9" s="48"/>
    </row>
    <row r="10" spans="2:5" ht="37.5" customHeight="1">
      <c r="B10" s="45" t="s">
        <v>44</v>
      </c>
      <c r="C10" s="46" t="str">
        <f>'得獎名單及累積計分表'!C12</f>
        <v>舞力全開</v>
      </c>
      <c r="D10" s="47" t="str">
        <f>'得獎名單及累積計分表'!E12</f>
        <v>李孟宗</v>
      </c>
      <c r="E10" s="48"/>
    </row>
    <row r="11" spans="2:5" ht="37.5" customHeight="1">
      <c r="B11" s="45" t="s">
        <v>46</v>
      </c>
      <c r="C11" s="46" t="str">
        <f>'得獎名單及累積計分表'!C13</f>
        <v>撐竿跳</v>
      </c>
      <c r="D11" s="47" t="str">
        <f>'得獎名單及累積計分表'!E13</f>
        <v>楊明珠</v>
      </c>
      <c r="E11" s="48"/>
    </row>
    <row r="12" spans="2:5" ht="37.5" customHeight="1">
      <c r="B12" s="45" t="s">
        <v>46</v>
      </c>
      <c r="C12" s="46" t="str">
        <f>'得獎名單及累積計分表'!C14</f>
        <v>自由車競賽</v>
      </c>
      <c r="D12" s="47" t="str">
        <f>'得獎名單及累積計分表'!E14</f>
        <v>陳鉑澤</v>
      </c>
      <c r="E12" s="48"/>
    </row>
    <row r="13" spans="2:5" ht="37.5" customHeight="1">
      <c r="B13" s="45" t="s">
        <v>46</v>
      </c>
      <c r="C13" s="46" t="str">
        <f>'得獎名單及累積計分表'!C15</f>
        <v>游泳</v>
      </c>
      <c r="D13" s="47" t="str">
        <f>'得獎名單及累積計分表'!E15</f>
        <v>陳德惠</v>
      </c>
      <c r="E13" s="48"/>
    </row>
    <row r="14" spans="2:5" ht="37.5" customHeight="1">
      <c r="B14" s="45" t="s">
        <v>46</v>
      </c>
      <c r="C14" s="46" t="str">
        <f>'得獎名單及累積計分表'!C16</f>
        <v>沙很大</v>
      </c>
      <c r="D14" s="47" t="str">
        <f>'得獎名單及累積計分表'!E16</f>
        <v>巫鳳珠</v>
      </c>
      <c r="E14" s="48"/>
    </row>
    <row r="15" spans="2:5" ht="37.5" customHeight="1" thickBot="1">
      <c r="B15" s="58" t="s">
        <v>46</v>
      </c>
      <c r="C15" s="59" t="str">
        <f>'得獎名單及累積計分表'!C17</f>
        <v>旋轉玫瑰</v>
      </c>
      <c r="D15" s="60" t="str">
        <f>'得獎名單及累積計分表'!E17</f>
        <v>楊明珠</v>
      </c>
      <c r="E15" s="61"/>
    </row>
    <row r="16" spans="2:5" ht="22.5" customHeight="1">
      <c r="B16" s="62"/>
      <c r="C16" s="64"/>
      <c r="D16" s="62"/>
      <c r="E16" s="63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">
      <selection activeCell="J19" sqref="J19"/>
    </sheetView>
  </sheetViews>
  <sheetFormatPr defaultColWidth="9.00390625" defaultRowHeight="16.5"/>
  <sheetData>
    <row r="1" spans="2:16" ht="17.25" thickBo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24" thickBot="1">
      <c r="B2" s="143" t="s">
        <v>70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74"/>
    </row>
    <row r="3" spans="2:16" ht="16.5">
      <c r="B3" s="73" t="s">
        <v>53</v>
      </c>
      <c r="C3" s="73" t="s">
        <v>54</v>
      </c>
      <c r="D3" s="73" t="s">
        <v>55</v>
      </c>
      <c r="E3" s="73" t="s">
        <v>56</v>
      </c>
      <c r="F3" s="73" t="s">
        <v>57</v>
      </c>
      <c r="G3" s="73" t="s">
        <v>58</v>
      </c>
      <c r="H3" s="73" t="s">
        <v>59</v>
      </c>
      <c r="I3" s="73" t="s">
        <v>60</v>
      </c>
      <c r="J3" s="73" t="s">
        <v>61</v>
      </c>
      <c r="K3" s="73" t="s">
        <v>62</v>
      </c>
      <c r="L3" s="73" t="s">
        <v>63</v>
      </c>
      <c r="M3" s="73" t="s">
        <v>64</v>
      </c>
      <c r="N3" s="73" t="s">
        <v>65</v>
      </c>
      <c r="O3" s="73" t="s">
        <v>66</v>
      </c>
      <c r="P3" s="73" t="s">
        <v>67</v>
      </c>
    </row>
    <row r="4" spans="2:16" ht="18">
      <c r="B4" s="71">
        <v>1</v>
      </c>
      <c r="C4" s="72" t="s">
        <v>78</v>
      </c>
      <c r="D4" s="70" t="s">
        <v>68</v>
      </c>
      <c r="E4" s="70" t="s">
        <v>68</v>
      </c>
      <c r="F4" s="70" t="s">
        <v>68</v>
      </c>
      <c r="G4" s="70" t="s">
        <v>68</v>
      </c>
      <c r="H4" s="70" t="s">
        <v>68</v>
      </c>
      <c r="I4" s="70" t="s">
        <v>68</v>
      </c>
      <c r="J4" s="70" t="s">
        <v>68</v>
      </c>
      <c r="K4" s="70" t="s">
        <v>68</v>
      </c>
      <c r="L4" s="70" t="s">
        <v>68</v>
      </c>
      <c r="M4" s="70" t="s">
        <v>68</v>
      </c>
      <c r="N4" s="70" t="s">
        <v>68</v>
      </c>
      <c r="O4" s="70"/>
      <c r="P4" s="70"/>
    </row>
    <row r="5" spans="2:16" ht="18">
      <c r="B5" s="71">
        <v>2</v>
      </c>
      <c r="C5" s="72" t="s">
        <v>79</v>
      </c>
      <c r="D5" s="70" t="s">
        <v>68</v>
      </c>
      <c r="E5" s="70" t="s">
        <v>68</v>
      </c>
      <c r="F5" s="70" t="s">
        <v>68</v>
      </c>
      <c r="G5" s="70" t="s">
        <v>68</v>
      </c>
      <c r="H5" s="70" t="s">
        <v>68</v>
      </c>
      <c r="I5" s="70" t="s">
        <v>68</v>
      </c>
      <c r="J5" s="70" t="s">
        <v>68</v>
      </c>
      <c r="K5" s="70" t="s">
        <v>68</v>
      </c>
      <c r="L5" s="70" t="s">
        <v>68</v>
      </c>
      <c r="M5" s="70" t="s">
        <v>68</v>
      </c>
      <c r="N5" s="70" t="s">
        <v>68</v>
      </c>
      <c r="O5" s="70"/>
      <c r="P5" s="70"/>
    </row>
    <row r="6" spans="2:16" ht="18">
      <c r="B6" s="71">
        <v>3</v>
      </c>
      <c r="C6" s="72" t="s">
        <v>80</v>
      </c>
      <c r="D6" s="70" t="s">
        <v>68</v>
      </c>
      <c r="E6" s="70" t="s">
        <v>68</v>
      </c>
      <c r="F6" s="70" t="s">
        <v>68</v>
      </c>
      <c r="G6" s="70" t="s">
        <v>68</v>
      </c>
      <c r="H6" s="70" t="s">
        <v>68</v>
      </c>
      <c r="I6" s="70" t="s">
        <v>68</v>
      </c>
      <c r="J6" s="70" t="s">
        <v>68</v>
      </c>
      <c r="K6" s="70" t="s">
        <v>68</v>
      </c>
      <c r="L6" s="70" t="s">
        <v>68</v>
      </c>
      <c r="M6" s="70" t="s">
        <v>68</v>
      </c>
      <c r="N6" s="70" t="s">
        <v>68</v>
      </c>
      <c r="O6" s="70"/>
      <c r="P6" s="70"/>
    </row>
    <row r="7" spans="2:16" ht="18">
      <c r="B7" s="71">
        <v>4</v>
      </c>
      <c r="C7" s="72" t="s">
        <v>69</v>
      </c>
      <c r="D7" s="70" t="s">
        <v>68</v>
      </c>
      <c r="E7" s="70" t="s">
        <v>68</v>
      </c>
      <c r="F7" s="70" t="s">
        <v>68</v>
      </c>
      <c r="G7" s="70" t="s">
        <v>68</v>
      </c>
      <c r="H7" s="70" t="s">
        <v>68</v>
      </c>
      <c r="I7" s="70" t="s">
        <v>68</v>
      </c>
      <c r="J7" s="70" t="s">
        <v>68</v>
      </c>
      <c r="K7" s="70" t="s">
        <v>68</v>
      </c>
      <c r="L7" s="70" t="s">
        <v>68</v>
      </c>
      <c r="M7" s="70" t="s">
        <v>68</v>
      </c>
      <c r="N7" s="70" t="s">
        <v>68</v>
      </c>
      <c r="O7" s="70"/>
      <c r="P7" s="70"/>
    </row>
    <row r="8" spans="2:16" ht="18">
      <c r="B8" s="71">
        <v>5</v>
      </c>
      <c r="C8" s="72" t="s">
        <v>81</v>
      </c>
      <c r="D8" s="70" t="s">
        <v>68</v>
      </c>
      <c r="E8" s="70" t="s">
        <v>68</v>
      </c>
      <c r="F8" s="70" t="s">
        <v>68</v>
      </c>
      <c r="G8" s="70" t="s">
        <v>68</v>
      </c>
      <c r="H8" s="70" t="s">
        <v>68</v>
      </c>
      <c r="I8" s="70" t="s">
        <v>68</v>
      </c>
      <c r="J8" s="70"/>
      <c r="K8" s="70"/>
      <c r="L8" s="70"/>
      <c r="M8" s="70"/>
      <c r="N8" s="70"/>
      <c r="O8" s="70"/>
      <c r="P8" s="70"/>
    </row>
    <row r="9" spans="2:16" ht="18">
      <c r="B9" s="71">
        <v>6</v>
      </c>
      <c r="C9" s="72" t="s">
        <v>75</v>
      </c>
      <c r="D9" s="70" t="s">
        <v>68</v>
      </c>
      <c r="E9" s="70" t="s">
        <v>68</v>
      </c>
      <c r="F9" s="70" t="s">
        <v>68</v>
      </c>
      <c r="G9" s="70" t="s">
        <v>68</v>
      </c>
      <c r="H9" s="70" t="s">
        <v>68</v>
      </c>
      <c r="I9" s="70" t="s">
        <v>68</v>
      </c>
      <c r="J9" s="70" t="s">
        <v>68</v>
      </c>
      <c r="K9" s="70" t="s">
        <v>68</v>
      </c>
      <c r="L9" s="70" t="s">
        <v>68</v>
      </c>
      <c r="M9" s="70" t="s">
        <v>68</v>
      </c>
      <c r="N9" s="70" t="s">
        <v>68</v>
      </c>
      <c r="O9" s="70"/>
      <c r="P9" s="70"/>
    </row>
    <row r="10" spans="2:16" ht="18">
      <c r="B10" s="71">
        <v>7</v>
      </c>
      <c r="C10" s="72" t="s">
        <v>84</v>
      </c>
      <c r="D10" s="70" t="s">
        <v>68</v>
      </c>
      <c r="E10" s="70" t="s">
        <v>68</v>
      </c>
      <c r="F10" s="70" t="s">
        <v>68</v>
      </c>
      <c r="G10" s="70" t="s">
        <v>68</v>
      </c>
      <c r="H10" s="70" t="s">
        <v>68</v>
      </c>
      <c r="I10" s="70" t="s">
        <v>68</v>
      </c>
      <c r="J10" s="70" t="s">
        <v>68</v>
      </c>
      <c r="K10" s="70" t="s">
        <v>68</v>
      </c>
      <c r="L10" s="70" t="s">
        <v>68</v>
      </c>
      <c r="M10" s="70" t="s">
        <v>68</v>
      </c>
      <c r="N10" s="70" t="s">
        <v>68</v>
      </c>
      <c r="O10" s="70"/>
      <c r="P10" s="70"/>
    </row>
    <row r="11" spans="2:16" ht="18">
      <c r="B11" s="71">
        <v>8</v>
      </c>
      <c r="C11" s="72" t="s">
        <v>82</v>
      </c>
      <c r="D11" s="70" t="s">
        <v>68</v>
      </c>
      <c r="E11" s="70" t="s">
        <v>68</v>
      </c>
      <c r="F11" s="70" t="s">
        <v>68</v>
      </c>
      <c r="G11" s="70" t="s">
        <v>68</v>
      </c>
      <c r="H11" s="70" t="s">
        <v>68</v>
      </c>
      <c r="I11" s="70" t="s">
        <v>68</v>
      </c>
      <c r="J11" s="70" t="s">
        <v>68</v>
      </c>
      <c r="K11" s="70" t="s">
        <v>68</v>
      </c>
      <c r="L11" s="70" t="s">
        <v>68</v>
      </c>
      <c r="M11" s="70" t="s">
        <v>68</v>
      </c>
      <c r="N11" s="70" t="s">
        <v>68</v>
      </c>
      <c r="O11" s="70"/>
      <c r="P11" s="70"/>
    </row>
    <row r="12" spans="2:16" ht="18">
      <c r="B12" s="71">
        <v>9</v>
      </c>
      <c r="C12" s="72" t="s">
        <v>83</v>
      </c>
      <c r="D12" s="70" t="s">
        <v>68</v>
      </c>
      <c r="E12" s="70" t="s">
        <v>68</v>
      </c>
      <c r="F12" s="70" t="s">
        <v>68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6" ht="18">
      <c r="B13" s="71">
        <v>10</v>
      </c>
      <c r="C13" s="72" t="s">
        <v>52</v>
      </c>
      <c r="D13" s="70" t="s">
        <v>68</v>
      </c>
      <c r="E13" s="70" t="s">
        <v>68</v>
      </c>
      <c r="F13" s="70" t="s">
        <v>68</v>
      </c>
      <c r="G13" s="70" t="s">
        <v>68</v>
      </c>
      <c r="H13" s="70" t="s">
        <v>68</v>
      </c>
      <c r="I13" s="70" t="s">
        <v>68</v>
      </c>
      <c r="J13" s="70" t="s">
        <v>68</v>
      </c>
      <c r="K13" s="70" t="s">
        <v>68</v>
      </c>
      <c r="L13" s="70" t="s">
        <v>68</v>
      </c>
      <c r="M13" s="70" t="s">
        <v>68</v>
      </c>
      <c r="N13" s="70" t="s">
        <v>68</v>
      </c>
      <c r="O13" s="70"/>
      <c r="P13" s="70"/>
    </row>
    <row r="14" spans="2:16" ht="18">
      <c r="B14" s="71">
        <v>11</v>
      </c>
      <c r="C14" s="72" t="s">
        <v>87</v>
      </c>
      <c r="D14" s="70"/>
      <c r="E14" s="70" t="s">
        <v>68</v>
      </c>
      <c r="F14" s="70" t="s">
        <v>68</v>
      </c>
      <c r="G14" s="70" t="s">
        <v>68</v>
      </c>
      <c r="H14" s="70" t="s">
        <v>68</v>
      </c>
      <c r="I14" s="70" t="s">
        <v>68</v>
      </c>
      <c r="J14" s="70" t="s">
        <v>68</v>
      </c>
      <c r="K14" s="70" t="s">
        <v>68</v>
      </c>
      <c r="L14" s="70" t="s">
        <v>68</v>
      </c>
      <c r="M14" s="70" t="s">
        <v>68</v>
      </c>
      <c r="N14" s="70" t="s">
        <v>68</v>
      </c>
      <c r="O14" s="70"/>
      <c r="P14" s="70"/>
    </row>
    <row r="15" spans="2:16" ht="18">
      <c r="B15" s="71">
        <v>12</v>
      </c>
      <c r="C15" s="72" t="s">
        <v>90</v>
      </c>
      <c r="D15" s="70"/>
      <c r="E15" s="70"/>
      <c r="F15" s="70" t="s">
        <v>68</v>
      </c>
      <c r="G15" s="70"/>
      <c r="H15" s="70"/>
      <c r="I15" s="70" t="s">
        <v>68</v>
      </c>
      <c r="J15" s="70"/>
      <c r="K15" s="70"/>
      <c r="L15" s="70"/>
      <c r="M15" s="70"/>
      <c r="N15" s="70"/>
      <c r="O15" s="70"/>
      <c r="P15" s="70"/>
    </row>
    <row r="16" spans="2:16" ht="18">
      <c r="B16" s="71">
        <v>13</v>
      </c>
      <c r="C16" s="72" t="s">
        <v>98</v>
      </c>
      <c r="D16" s="70"/>
      <c r="E16" s="70"/>
      <c r="F16" s="70"/>
      <c r="G16" s="70" t="s">
        <v>68</v>
      </c>
      <c r="H16" s="70" t="s">
        <v>68</v>
      </c>
      <c r="I16" s="70" t="s">
        <v>68</v>
      </c>
      <c r="J16" s="70" t="s">
        <v>68</v>
      </c>
      <c r="K16" s="70"/>
      <c r="L16" s="70"/>
      <c r="M16" s="70"/>
      <c r="N16" s="70"/>
      <c r="O16" s="70"/>
      <c r="P16" s="70"/>
    </row>
    <row r="17" spans="2:16" ht="18">
      <c r="B17" s="71">
        <v>14</v>
      </c>
      <c r="C17" s="72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16" ht="18">
      <c r="B18" s="71">
        <v>15</v>
      </c>
      <c r="C18" s="72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16" ht="18">
      <c r="B19" s="71">
        <v>16</v>
      </c>
      <c r="C19" s="72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 ht="18">
      <c r="B20" s="71">
        <v>17</v>
      </c>
      <c r="C20" s="7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 ht="18">
      <c r="B21" s="71">
        <v>18</v>
      </c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18">
      <c r="B22" s="71">
        <v>19</v>
      </c>
      <c r="C22" s="72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ht="18">
      <c r="B23" s="71">
        <v>20</v>
      </c>
      <c r="C23" s="72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 ht="16.5">
      <c r="B24" s="71" t="s">
        <v>67</v>
      </c>
      <c r="C24" s="70"/>
      <c r="D24">
        <f>COUNTA(D4:D20)</f>
        <v>10</v>
      </c>
      <c r="E24">
        <f aca="true" t="shared" si="0" ref="E24:P24">COUNTA(E4:E20)</f>
        <v>11</v>
      </c>
      <c r="F24">
        <f t="shared" si="0"/>
        <v>12</v>
      </c>
      <c r="G24">
        <f t="shared" si="0"/>
        <v>11</v>
      </c>
      <c r="H24">
        <f t="shared" si="0"/>
        <v>11</v>
      </c>
      <c r="I24">
        <f t="shared" si="0"/>
        <v>12</v>
      </c>
      <c r="J24">
        <f t="shared" si="0"/>
        <v>10</v>
      </c>
      <c r="K24">
        <f t="shared" si="0"/>
        <v>9</v>
      </c>
      <c r="L24">
        <f t="shared" si="0"/>
        <v>9</v>
      </c>
      <c r="M24">
        <f t="shared" si="0"/>
        <v>9</v>
      </c>
      <c r="N24">
        <f t="shared" si="0"/>
        <v>9</v>
      </c>
      <c r="O24">
        <f t="shared" si="0"/>
        <v>0</v>
      </c>
      <c r="P24">
        <f t="shared" si="0"/>
        <v>0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2020-11-05T03:02:02Z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