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336" windowWidth="4668" windowHeight="8676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<sst xmlns="http://schemas.openxmlformats.org/spreadsheetml/2006/main" count="250" uniqueCount="158">
  <si>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</si>
  <si>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</si>
  <si>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</si>
  <si>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</si>
  <si>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</si>
  <si>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</si>
  <si>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</si>
  <si>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</si>
  <si>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</si>
  <si>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</si>
  <si>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</si>
  <si>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</si>
  <si>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</si>
  <si>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</si>
  <si>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</si>
  <si>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</si>
  <si>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</si>
  <si>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</si>
  <si>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</si>
  <si>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</si>
  <si>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</si>
  <si>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</si>
  <si>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</si>
  <si>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</si>
  <si>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</si>
  <si>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</si>
  <si>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</si>
  <si>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</si>
  <si>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</si>
  <si>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</si>
  <si>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</si>
  <si>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</si>
  <si>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</si>
  <si>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</si>
  <si>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</si>
  <si>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</si>
  <si>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</si>
  <si>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台北攝影學會  人像攝影比賽</t>
  </si>
  <si>
    <t>陳英男</t>
  </si>
  <si>
    <t>黃智強</t>
  </si>
  <si>
    <t>銀牌</t>
  </si>
  <si>
    <t>王金鳳</t>
  </si>
  <si>
    <t>周紹盛</t>
  </si>
  <si>
    <t>郭榮昆</t>
  </si>
  <si>
    <t>林騰雲</t>
  </si>
  <si>
    <t>優選</t>
  </si>
  <si>
    <t>黃智強</t>
  </si>
  <si>
    <t>蔡秋長</t>
  </si>
  <si>
    <t>楊蔭民</t>
  </si>
  <si>
    <t>上表資料如有錯誤，請電話或傳簡訊張淑貞 0918-699861或E-mail到sunnychang07@gmail.com告知，感謝你您的參賽！</t>
  </si>
  <si>
    <t>入選</t>
  </si>
  <si>
    <t>優選</t>
  </si>
  <si>
    <t>入選</t>
  </si>
  <si>
    <t>廖奕順</t>
  </si>
  <si>
    <t>美少女(9)</t>
  </si>
  <si>
    <t>劉明德</t>
  </si>
  <si>
    <t>陳振國</t>
  </si>
  <si>
    <t>徐信義</t>
  </si>
  <si>
    <t>陳鉑澤</t>
  </si>
  <si>
    <t>黃宏達</t>
  </si>
  <si>
    <t>優選</t>
  </si>
  <si>
    <t>美少女(10)</t>
  </si>
  <si>
    <t>陳振國</t>
  </si>
  <si>
    <t>龔經雄</t>
  </si>
  <si>
    <t>優選</t>
  </si>
  <si>
    <t>美少女(8)</t>
  </si>
  <si>
    <t>顏淑珍</t>
  </si>
  <si>
    <t>江煥華</t>
  </si>
  <si>
    <t>林麗黛</t>
  </si>
  <si>
    <t>蔡美珍</t>
  </si>
  <si>
    <t>李武駿</t>
  </si>
  <si>
    <t>葉乾坤</t>
  </si>
  <si>
    <t>張武義</t>
  </si>
  <si>
    <t>優選</t>
  </si>
  <si>
    <t>入選</t>
  </si>
  <si>
    <t>游聰明</t>
  </si>
  <si>
    <t>美少女(4)</t>
  </si>
  <si>
    <t>千嬌百媚</t>
  </si>
  <si>
    <t>李孟宗</t>
  </si>
  <si>
    <t>謝潘源</t>
  </si>
  <si>
    <t>彭瑞珠</t>
  </si>
  <si>
    <t>呂祖岳</t>
  </si>
  <si>
    <t>楊順安</t>
  </si>
  <si>
    <t>楊順安</t>
  </si>
  <si>
    <t xml:space="preserve">                 108年9月份 得獎名單</t>
  </si>
  <si>
    <t>月賽主席：張淑貞  副主席: 顧亞平         評審日期：108年10月2日</t>
  </si>
  <si>
    <t>108年9月份攝影活動人像攝影比賽累積計分表</t>
  </si>
  <si>
    <t xml:space="preserve">  評審日期：108年 10月2日</t>
  </si>
  <si>
    <t>月賽委員：盧天寶、楊顯森、黃榮芳、黃智強。       監 分：周紹盛</t>
  </si>
  <si>
    <t>入選</t>
  </si>
  <si>
    <t>李孟宗</t>
  </si>
  <si>
    <t>金牌</t>
  </si>
  <si>
    <t>蔡秋長</t>
  </si>
  <si>
    <r>
      <t xml:space="preserve">美少女 </t>
    </r>
    <r>
      <rPr>
        <b/>
        <sz val="11"/>
        <rFont val="新細明體"/>
        <family val="1"/>
      </rPr>
      <t xml:space="preserve">— </t>
    </r>
    <r>
      <rPr>
        <b/>
        <sz val="11"/>
        <rFont val="標楷體"/>
        <family val="4"/>
      </rPr>
      <t>5</t>
    </r>
  </si>
  <si>
    <t>優選</t>
  </si>
  <si>
    <t>陳英男</t>
  </si>
  <si>
    <t>顏淑珍</t>
  </si>
  <si>
    <t>甜姊兒</t>
  </si>
  <si>
    <t>銅牌</t>
  </si>
  <si>
    <t>銀牌</t>
  </si>
  <si>
    <t>黃智強</t>
  </si>
  <si>
    <t>美少女(1)</t>
  </si>
  <si>
    <t>廖奕順</t>
  </si>
  <si>
    <t>溫柔婉約</t>
  </si>
  <si>
    <t>廟廊少女</t>
  </si>
  <si>
    <t>少女 08</t>
  </si>
  <si>
    <t>紅門閨女</t>
  </si>
  <si>
    <t>龔經雄</t>
  </si>
  <si>
    <t>亭亭玉立</t>
  </si>
  <si>
    <t>美少女(2)</t>
  </si>
  <si>
    <t>美少女(3)</t>
  </si>
  <si>
    <t>美少女(5)</t>
  </si>
  <si>
    <t>美少女(6)</t>
  </si>
  <si>
    <t>美少女(7)</t>
  </si>
  <si>
    <r>
      <t xml:space="preserve">美少女 </t>
    </r>
    <r>
      <rPr>
        <b/>
        <sz val="11"/>
        <rFont val="新細明體"/>
        <family val="1"/>
      </rPr>
      <t>— 1</t>
    </r>
  </si>
  <si>
    <r>
      <t xml:space="preserve">美少女 </t>
    </r>
    <r>
      <rPr>
        <b/>
        <sz val="11"/>
        <rFont val="新細明體"/>
        <family val="1"/>
      </rPr>
      <t>— 2</t>
    </r>
  </si>
  <si>
    <r>
      <t xml:space="preserve">美少女 </t>
    </r>
    <r>
      <rPr>
        <b/>
        <sz val="11"/>
        <rFont val="新細明體"/>
        <family val="1"/>
      </rPr>
      <t>— 4</t>
    </r>
  </si>
  <si>
    <r>
      <t xml:space="preserve">美少女 </t>
    </r>
    <r>
      <rPr>
        <b/>
        <sz val="11"/>
        <rFont val="新細明體"/>
        <family val="1"/>
      </rPr>
      <t>— 6</t>
    </r>
  </si>
  <si>
    <r>
      <t xml:space="preserve">少女 </t>
    </r>
    <r>
      <rPr>
        <b/>
        <sz val="11"/>
        <rFont val="新細明體"/>
        <family val="1"/>
      </rPr>
      <t>— 9</t>
    </r>
  </si>
  <si>
    <r>
      <t xml:space="preserve">少女 </t>
    </r>
    <r>
      <rPr>
        <b/>
        <sz val="11"/>
        <rFont val="新細明體"/>
        <family val="1"/>
      </rPr>
      <t>— 10</t>
    </r>
  </si>
  <si>
    <t>廖奕順</t>
  </si>
  <si>
    <t>自信美女</t>
  </si>
  <si>
    <t>窈窕曲線</t>
  </si>
  <si>
    <t>明艷動人</t>
  </si>
  <si>
    <t>風情萬種</t>
  </si>
  <si>
    <t>古典美女(1)</t>
  </si>
  <si>
    <t>古典美女(2)</t>
  </si>
  <si>
    <t>花傘美女</t>
  </si>
  <si>
    <t>龍柱與美女</t>
  </si>
  <si>
    <t>殿前美女</t>
  </si>
  <si>
    <t>盼</t>
  </si>
  <si>
    <t>孔廟佳麗</t>
  </si>
  <si>
    <t>少女 04</t>
  </si>
  <si>
    <t>少女 05</t>
  </si>
  <si>
    <t>少女 07</t>
  </si>
  <si>
    <t>少女 09</t>
  </si>
  <si>
    <t>少女 10</t>
  </si>
  <si>
    <t>含情</t>
  </si>
  <si>
    <t>溫婉</t>
  </si>
  <si>
    <t>貴婦</t>
  </si>
  <si>
    <t>雲舞雙扇</t>
  </si>
  <si>
    <t>有教無類</t>
  </si>
  <si>
    <t>廊下佳人</t>
  </si>
  <si>
    <t>楊順安</t>
  </si>
  <si>
    <t>依靠</t>
  </si>
  <si>
    <t>張武義</t>
  </si>
  <si>
    <t>甜姐姐 04</t>
  </si>
  <si>
    <r>
      <t>本月份參賽人數16人，共計投件159張，入選以上作品 51 張</t>
    </r>
    <r>
      <rPr>
        <b/>
        <sz val="12"/>
        <color indexed="8"/>
        <rFont val="新細明體"/>
        <family val="1"/>
      </rPr>
      <t>。</t>
    </r>
  </si>
  <si>
    <t>本月份參賽人數16人，共計投件159張，入選以上作品51張，恭喜得獎的會員。</t>
  </si>
  <si>
    <r>
      <t>最高榮譽獎以入選張數最多者得之(不得少於5張)，本月最高榮譽獎為黃智強先生，共獲得銀牌1張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入選獎9張,合計10張。</t>
    </r>
  </si>
  <si>
    <t xml:space="preserve">            108年9月份人像月賽領獎名單</t>
  </si>
  <si>
    <t xml:space="preserve">  ( 獎項於108年11月6日頒獎 )</t>
  </si>
  <si>
    <t>李孟宗</t>
  </si>
  <si>
    <t>曼妙</t>
  </si>
  <si>
    <t>李武駿</t>
  </si>
  <si>
    <t>盼</t>
  </si>
  <si>
    <t>框內美女</t>
  </si>
  <si>
    <t>評審老師：連世仁、邱家終、蔡美足、楊得芳、林信江(評介)。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</si>
</sst>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188" fontId="25" fillId="0" borderId="34" xfId="0" applyNumberFormat="1" applyFont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188" fontId="64" fillId="0" borderId="35" xfId="0" applyNumberFormat="1" applyFont="1" applyBorder="1" applyAlignment="1">
      <alignment horizontal="center" vertical="center"/>
    </xf>
    <xf numFmtId="188" fontId="63" fillId="0" borderId="13" xfId="0" applyNumberFormat="1" applyFont="1" applyBorder="1" applyAlignment="1">
      <alignment horizontal="center" vertical="center"/>
    </xf>
    <xf numFmtId="188" fontId="63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188" fontId="15" fillId="0" borderId="38" xfId="0" applyNumberFormat="1" applyFont="1" applyBorder="1" applyAlignment="1">
      <alignment/>
    </xf>
    <xf numFmtId="188" fontId="15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88" fontId="14" fillId="0" borderId="27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workbookViewId="0" topLeftCell="A28">
      <selection activeCell="I41" sqref="I41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09" t="s">
        <v>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8" t="s">
        <v>87</v>
      </c>
      <c r="P2" s="108"/>
      <c r="Q2" s="108"/>
      <c r="R2" s="20"/>
    </row>
    <row r="3" spans="1:19" ht="35.25" customHeight="1" thickBot="1">
      <c r="A3" s="113" t="s">
        <v>19</v>
      </c>
      <c r="B3" s="115" t="s">
        <v>21</v>
      </c>
      <c r="C3" s="117" t="s">
        <v>11</v>
      </c>
      <c r="D3" s="118"/>
      <c r="E3" s="118"/>
      <c r="F3" s="118"/>
      <c r="G3" s="119"/>
      <c r="H3" s="121" t="s">
        <v>26</v>
      </c>
      <c r="I3" s="110" t="s">
        <v>27</v>
      </c>
      <c r="J3" s="111"/>
      <c r="K3" s="112"/>
      <c r="L3" s="111" t="s">
        <v>28</v>
      </c>
      <c r="M3" s="111"/>
      <c r="N3" s="112"/>
      <c r="O3" s="110" t="s">
        <v>12</v>
      </c>
      <c r="P3" s="111"/>
      <c r="Q3" s="112"/>
      <c r="R3" s="22"/>
      <c r="S3" s="1"/>
    </row>
    <row r="4" spans="1:19" ht="45" customHeight="1" thickBot="1">
      <c r="A4" s="114"/>
      <c r="B4" s="11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2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84">
        <v>1</v>
      </c>
      <c r="B5" s="90" t="s">
        <v>46</v>
      </c>
      <c r="C5" s="92"/>
      <c r="D5" s="92">
        <v>1</v>
      </c>
      <c r="E5" s="93"/>
      <c r="F5" s="93"/>
      <c r="G5" s="94">
        <v>9</v>
      </c>
      <c r="H5" s="107">
        <v>1</v>
      </c>
      <c r="I5" s="88">
        <v>61</v>
      </c>
      <c r="J5" s="91">
        <f aca="true" t="shared" si="0" ref="J5:J20">SUM(C5:G5)</f>
        <v>10</v>
      </c>
      <c r="K5" s="95">
        <f aca="true" t="shared" si="1" ref="K5:K14">SUM(I5+J5)</f>
        <v>71</v>
      </c>
      <c r="L5" s="96">
        <v>0</v>
      </c>
      <c r="M5" s="91">
        <f>400*C5+300*D5+200*E5+100*F5+300*H5</f>
        <v>600</v>
      </c>
      <c r="N5" s="91">
        <f>M5+L5</f>
        <v>600</v>
      </c>
      <c r="O5" s="92">
        <v>86</v>
      </c>
      <c r="P5" s="92">
        <f aca="true" t="shared" si="2" ref="P5:P20">C5*5+D5*4+E5*3+F5*2+G5*1</f>
        <v>13</v>
      </c>
      <c r="Q5" s="95">
        <f aca="true" t="shared" si="3" ref="Q5:Q20">SUM(O5+P5)</f>
        <v>99</v>
      </c>
      <c r="R5" s="21"/>
      <c r="S5" s="1"/>
    </row>
    <row r="6" spans="1:20" ht="18.75" customHeight="1" thickBot="1">
      <c r="A6" s="89">
        <v>2</v>
      </c>
      <c r="B6" s="85" t="s">
        <v>38</v>
      </c>
      <c r="C6" s="52"/>
      <c r="D6" s="52"/>
      <c r="E6" s="52"/>
      <c r="F6" s="52">
        <v>1</v>
      </c>
      <c r="G6" s="86">
        <v>5</v>
      </c>
      <c r="H6" s="87"/>
      <c r="I6" s="88">
        <v>43</v>
      </c>
      <c r="J6" s="54">
        <f t="shared" si="0"/>
        <v>6</v>
      </c>
      <c r="K6" s="55">
        <f t="shared" si="1"/>
        <v>49</v>
      </c>
      <c r="L6" s="56">
        <v>300</v>
      </c>
      <c r="M6" s="57">
        <f>400*C6+300*D6+200*E6+100*F6+300*H6</f>
        <v>100</v>
      </c>
      <c r="N6" s="57">
        <f>M6+L6</f>
        <v>400</v>
      </c>
      <c r="O6" s="58">
        <v>61</v>
      </c>
      <c r="P6" s="52">
        <f t="shared" si="2"/>
        <v>7</v>
      </c>
      <c r="Q6" s="55">
        <f t="shared" si="3"/>
        <v>68</v>
      </c>
      <c r="R6" s="21"/>
      <c r="S6" s="23"/>
      <c r="T6" s="32"/>
    </row>
    <row r="7" spans="1:19" ht="18.75" customHeight="1">
      <c r="A7" s="84">
        <v>3</v>
      </c>
      <c r="B7" s="99" t="s">
        <v>41</v>
      </c>
      <c r="C7" s="58"/>
      <c r="D7" s="58"/>
      <c r="E7" s="58"/>
      <c r="F7" s="58">
        <v>1</v>
      </c>
      <c r="G7" s="98">
        <v>5</v>
      </c>
      <c r="H7" s="59"/>
      <c r="I7" s="60">
        <v>34</v>
      </c>
      <c r="J7" s="57">
        <f>SUM(C7:G7)</f>
        <v>6</v>
      </c>
      <c r="K7" s="61">
        <f>SUM(I7+J7)</f>
        <v>40</v>
      </c>
      <c r="L7" s="56">
        <v>700</v>
      </c>
      <c r="M7" s="57">
        <f>400*C7+300*D7+200*E7+100*F7+300*H7</f>
        <v>100</v>
      </c>
      <c r="N7" s="57">
        <f>M7+L7</f>
        <v>800</v>
      </c>
      <c r="O7" s="58">
        <v>44</v>
      </c>
      <c r="P7" s="58">
        <f>C7*5+D7*4+E7*3+F7*2+G7*1</f>
        <v>7</v>
      </c>
      <c r="Q7" s="61">
        <f>SUM(O7+P7)</f>
        <v>51</v>
      </c>
      <c r="R7" s="21"/>
      <c r="S7" s="1"/>
    </row>
    <row r="8" spans="1:19" ht="18.75" customHeight="1">
      <c r="A8" s="89">
        <v>4</v>
      </c>
      <c r="B8" s="97" t="s">
        <v>47</v>
      </c>
      <c r="C8" s="58">
        <v>1</v>
      </c>
      <c r="D8" s="58"/>
      <c r="E8" s="58"/>
      <c r="F8" s="58"/>
      <c r="G8" s="98">
        <v>6</v>
      </c>
      <c r="H8" s="59"/>
      <c r="I8" s="60">
        <v>30</v>
      </c>
      <c r="J8" s="57">
        <f>SUM(C8:G8)</f>
        <v>7</v>
      </c>
      <c r="K8" s="61">
        <f>SUM(I8+J8)</f>
        <v>37</v>
      </c>
      <c r="L8" s="56">
        <v>700</v>
      </c>
      <c r="M8" s="57">
        <f>400*C8+300*D8+200*E8+100*F8+300*H8</f>
        <v>400</v>
      </c>
      <c r="N8" s="57">
        <f>M8+L8</f>
        <v>1100</v>
      </c>
      <c r="O8" s="58">
        <v>38</v>
      </c>
      <c r="P8" s="58">
        <f>C8*5+D8*4+E8*3+F8*2+G8*1</f>
        <v>11</v>
      </c>
      <c r="Q8" s="61">
        <f>SUM(O8+P8)</f>
        <v>49</v>
      </c>
      <c r="R8" s="21"/>
      <c r="S8" s="1"/>
    </row>
    <row r="9" spans="1:19" ht="18.75" customHeight="1">
      <c r="A9" s="89">
        <v>5</v>
      </c>
      <c r="B9" s="97" t="s">
        <v>42</v>
      </c>
      <c r="C9" s="58"/>
      <c r="D9" s="58"/>
      <c r="E9" s="58"/>
      <c r="F9" s="58"/>
      <c r="G9" s="98"/>
      <c r="H9" s="59"/>
      <c r="I9" s="60">
        <v>29</v>
      </c>
      <c r="J9" s="57">
        <f>SUM(C9:G9)</f>
        <v>0</v>
      </c>
      <c r="K9" s="61">
        <f>SUM(I9+J9)</f>
        <v>29</v>
      </c>
      <c r="L9" s="56"/>
      <c r="M9" s="57"/>
      <c r="N9" s="57"/>
      <c r="O9" s="58">
        <v>42</v>
      </c>
      <c r="P9" s="58">
        <f>C9*5+D9*4+E9*3+F9*2+G9*1</f>
        <v>0</v>
      </c>
      <c r="Q9" s="61">
        <f>SUM(O9+P9)</f>
        <v>42</v>
      </c>
      <c r="R9" s="21"/>
      <c r="S9" s="1"/>
    </row>
    <row r="10" spans="1:19" ht="18.75" customHeight="1">
      <c r="A10" s="89">
        <v>6</v>
      </c>
      <c r="B10" s="100" t="s">
        <v>43</v>
      </c>
      <c r="C10" s="58"/>
      <c r="D10" s="58"/>
      <c r="E10" s="58"/>
      <c r="F10" s="58"/>
      <c r="G10" s="98"/>
      <c r="H10" s="59"/>
      <c r="I10" s="60">
        <v>25</v>
      </c>
      <c r="J10" s="57">
        <f t="shared" si="0"/>
        <v>0</v>
      </c>
      <c r="K10" s="61">
        <f t="shared" si="1"/>
        <v>25</v>
      </c>
      <c r="L10" s="56"/>
      <c r="M10" s="57"/>
      <c r="N10" s="57"/>
      <c r="O10" s="58">
        <v>31</v>
      </c>
      <c r="P10" s="58">
        <f t="shared" si="2"/>
        <v>0</v>
      </c>
      <c r="Q10" s="61">
        <f t="shared" si="3"/>
        <v>31</v>
      </c>
      <c r="R10" s="21"/>
      <c r="S10" s="1"/>
    </row>
    <row r="11" spans="1:19" ht="18.75" customHeight="1">
      <c r="A11" s="89">
        <v>7</v>
      </c>
      <c r="B11" s="99" t="s">
        <v>56</v>
      </c>
      <c r="C11" s="58"/>
      <c r="D11" s="58"/>
      <c r="E11" s="58"/>
      <c r="F11" s="58">
        <v>1</v>
      </c>
      <c r="G11" s="98">
        <v>2</v>
      </c>
      <c r="H11" s="59"/>
      <c r="I11" s="88">
        <v>14</v>
      </c>
      <c r="J11" s="57">
        <f t="shared" si="0"/>
        <v>3</v>
      </c>
      <c r="K11" s="61">
        <f t="shared" si="1"/>
        <v>17</v>
      </c>
      <c r="L11" s="56"/>
      <c r="M11" s="57"/>
      <c r="N11" s="57"/>
      <c r="O11" s="58">
        <v>18</v>
      </c>
      <c r="P11" s="58">
        <f t="shared" si="2"/>
        <v>4</v>
      </c>
      <c r="Q11" s="61">
        <f t="shared" si="3"/>
        <v>22</v>
      </c>
      <c r="R11" s="21"/>
      <c r="S11" s="1"/>
    </row>
    <row r="12" spans="1:19" ht="18.75" customHeight="1">
      <c r="A12" s="89">
        <v>8</v>
      </c>
      <c r="B12" s="99" t="s">
        <v>78</v>
      </c>
      <c r="C12" s="58"/>
      <c r="D12" s="58"/>
      <c r="E12" s="58"/>
      <c r="F12" s="58"/>
      <c r="G12" s="98">
        <v>3</v>
      </c>
      <c r="H12" s="59"/>
      <c r="I12" s="88">
        <v>13</v>
      </c>
      <c r="J12" s="57">
        <f t="shared" si="0"/>
        <v>3</v>
      </c>
      <c r="K12" s="61">
        <f t="shared" si="1"/>
        <v>16</v>
      </c>
      <c r="L12" s="56"/>
      <c r="M12" s="57"/>
      <c r="N12" s="57"/>
      <c r="O12" s="58">
        <v>16</v>
      </c>
      <c r="P12" s="58">
        <f t="shared" si="2"/>
        <v>3</v>
      </c>
      <c r="Q12" s="61">
        <f t="shared" si="3"/>
        <v>19</v>
      </c>
      <c r="R12" s="21"/>
      <c r="S12" s="1"/>
    </row>
    <row r="13" spans="1:20" ht="18.75" customHeight="1">
      <c r="A13" s="89">
        <v>9</v>
      </c>
      <c r="B13" s="97" t="s">
        <v>53</v>
      </c>
      <c r="C13" s="58"/>
      <c r="D13" s="58"/>
      <c r="E13" s="58">
        <v>1</v>
      </c>
      <c r="F13" s="58"/>
      <c r="G13" s="98">
        <v>7</v>
      </c>
      <c r="H13" s="59"/>
      <c r="I13" s="88">
        <v>3</v>
      </c>
      <c r="J13" s="57">
        <f t="shared" si="0"/>
        <v>8</v>
      </c>
      <c r="K13" s="61">
        <f t="shared" si="1"/>
        <v>11</v>
      </c>
      <c r="L13" s="56"/>
      <c r="M13" s="57"/>
      <c r="N13" s="57"/>
      <c r="O13" s="58">
        <v>5</v>
      </c>
      <c r="P13" s="58">
        <f t="shared" si="2"/>
        <v>10</v>
      </c>
      <c r="Q13" s="61">
        <f t="shared" si="3"/>
        <v>15</v>
      </c>
      <c r="R13" s="21"/>
      <c r="S13" s="1"/>
      <c r="T13" s="33"/>
    </row>
    <row r="14" spans="1:19" ht="18.75" customHeight="1">
      <c r="A14" s="89">
        <v>10</v>
      </c>
      <c r="B14" s="99" t="s">
        <v>67</v>
      </c>
      <c r="C14" s="58"/>
      <c r="D14" s="58"/>
      <c r="E14" s="58"/>
      <c r="F14" s="58"/>
      <c r="G14" s="98"/>
      <c r="H14" s="59"/>
      <c r="I14" s="60">
        <v>11</v>
      </c>
      <c r="J14" s="57">
        <f t="shared" si="0"/>
        <v>0</v>
      </c>
      <c r="K14" s="61">
        <f t="shared" si="1"/>
        <v>11</v>
      </c>
      <c r="L14" s="56"/>
      <c r="M14" s="57"/>
      <c r="N14" s="57"/>
      <c r="O14" s="58">
        <v>13</v>
      </c>
      <c r="P14" s="58">
        <f t="shared" si="2"/>
        <v>0</v>
      </c>
      <c r="Q14" s="61">
        <f t="shared" si="3"/>
        <v>13</v>
      </c>
      <c r="R14" s="21"/>
      <c r="S14" s="1"/>
    </row>
    <row r="15" spans="1:20" ht="18.75" customHeight="1">
      <c r="A15" s="89">
        <v>11</v>
      </c>
      <c r="B15" s="97" t="s">
        <v>68</v>
      </c>
      <c r="C15" s="58"/>
      <c r="D15" s="58"/>
      <c r="E15" s="58"/>
      <c r="F15" s="58"/>
      <c r="G15" s="98"/>
      <c r="H15" s="53"/>
      <c r="I15" s="88">
        <v>7</v>
      </c>
      <c r="J15" s="57">
        <f t="shared" si="0"/>
        <v>0</v>
      </c>
      <c r="K15" s="61">
        <f>SUM(I15:J15)</f>
        <v>7</v>
      </c>
      <c r="L15" s="56">
        <v>200</v>
      </c>
      <c r="M15" s="57">
        <f>400*C15+300*D15+200*E15+100*F15+300*H15</f>
        <v>0</v>
      </c>
      <c r="N15" s="57">
        <f>M15+L15</f>
        <v>200</v>
      </c>
      <c r="O15" s="58">
        <v>11</v>
      </c>
      <c r="P15" s="58">
        <f t="shared" si="2"/>
        <v>0</v>
      </c>
      <c r="Q15" s="61">
        <f t="shared" si="3"/>
        <v>11</v>
      </c>
      <c r="R15" s="21"/>
      <c r="S15" s="1"/>
      <c r="T15" s="32"/>
    </row>
    <row r="16" spans="1:20" ht="18.75" customHeight="1">
      <c r="A16" s="89">
        <v>11</v>
      </c>
      <c r="B16" s="99" t="s">
        <v>75</v>
      </c>
      <c r="C16" s="58"/>
      <c r="D16" s="58"/>
      <c r="E16" s="58"/>
      <c r="F16" s="58"/>
      <c r="G16" s="98"/>
      <c r="H16" s="59"/>
      <c r="I16" s="88">
        <v>10</v>
      </c>
      <c r="J16" s="57">
        <f t="shared" si="0"/>
        <v>0</v>
      </c>
      <c r="K16" s="61">
        <f>SUM(I16+J16)</f>
        <v>10</v>
      </c>
      <c r="L16" s="56"/>
      <c r="M16" s="57"/>
      <c r="N16" s="57"/>
      <c r="O16" s="58">
        <v>11</v>
      </c>
      <c r="P16" s="58">
        <f t="shared" si="2"/>
        <v>0</v>
      </c>
      <c r="Q16" s="61">
        <f t="shared" si="3"/>
        <v>11</v>
      </c>
      <c r="R16" s="21"/>
      <c r="S16" s="1"/>
      <c r="T16" s="25"/>
    </row>
    <row r="17" spans="1:19" ht="18.75" customHeight="1">
      <c r="A17" s="89">
        <v>11</v>
      </c>
      <c r="B17" s="99" t="s">
        <v>66</v>
      </c>
      <c r="C17" s="58"/>
      <c r="D17" s="58"/>
      <c r="E17" s="58"/>
      <c r="F17" s="58">
        <v>1</v>
      </c>
      <c r="G17" s="98"/>
      <c r="H17" s="59"/>
      <c r="I17" s="88">
        <v>7</v>
      </c>
      <c r="J17" s="57">
        <f t="shared" si="0"/>
        <v>1</v>
      </c>
      <c r="K17" s="61">
        <f>SUM(I17+J17)</f>
        <v>8</v>
      </c>
      <c r="L17" s="56"/>
      <c r="M17" s="57"/>
      <c r="N17" s="57"/>
      <c r="O17" s="58">
        <v>9</v>
      </c>
      <c r="P17" s="58">
        <f t="shared" si="2"/>
        <v>2</v>
      </c>
      <c r="Q17" s="61">
        <f t="shared" si="3"/>
        <v>11</v>
      </c>
      <c r="R17" s="21"/>
      <c r="S17" s="1"/>
    </row>
    <row r="18" spans="1:19" ht="18.75" customHeight="1">
      <c r="A18" s="89">
        <v>14</v>
      </c>
      <c r="B18" s="99" t="s">
        <v>70</v>
      </c>
      <c r="C18" s="58"/>
      <c r="D18" s="58"/>
      <c r="E18" s="58"/>
      <c r="F18" s="58"/>
      <c r="G18" s="98">
        <v>1</v>
      </c>
      <c r="H18" s="59"/>
      <c r="I18" s="60">
        <v>7</v>
      </c>
      <c r="J18" s="57">
        <f t="shared" si="0"/>
        <v>1</v>
      </c>
      <c r="K18" s="61">
        <f>SUM(I18+J18)</f>
        <v>8</v>
      </c>
      <c r="L18" s="56"/>
      <c r="M18" s="57"/>
      <c r="N18" s="57"/>
      <c r="O18" s="58">
        <v>8</v>
      </c>
      <c r="P18" s="58">
        <f t="shared" si="2"/>
        <v>1</v>
      </c>
      <c r="Q18" s="61">
        <f t="shared" si="3"/>
        <v>9</v>
      </c>
      <c r="R18" s="21"/>
      <c r="S18" s="24"/>
    </row>
    <row r="19" spans="1:19" ht="18.75" customHeight="1">
      <c r="A19" s="89">
        <v>15</v>
      </c>
      <c r="B19" s="99" t="s">
        <v>69</v>
      </c>
      <c r="C19" s="58"/>
      <c r="D19" s="58"/>
      <c r="E19" s="58"/>
      <c r="F19" s="58"/>
      <c r="G19" s="98"/>
      <c r="H19" s="59"/>
      <c r="I19" s="60">
        <v>6</v>
      </c>
      <c r="J19" s="57">
        <f t="shared" si="0"/>
        <v>0</v>
      </c>
      <c r="K19" s="61">
        <f>SUM(I19+J19)</f>
        <v>6</v>
      </c>
      <c r="L19" s="56"/>
      <c r="M19" s="57"/>
      <c r="N19" s="57"/>
      <c r="O19" s="58">
        <v>8</v>
      </c>
      <c r="P19" s="58">
        <f t="shared" si="2"/>
        <v>0</v>
      </c>
      <c r="Q19" s="61">
        <f t="shared" si="3"/>
        <v>8</v>
      </c>
      <c r="R19" s="21"/>
      <c r="S19" s="1"/>
    </row>
    <row r="20" spans="1:19" ht="18.75" customHeight="1">
      <c r="A20" s="89">
        <v>15</v>
      </c>
      <c r="B20" s="97" t="s">
        <v>63</v>
      </c>
      <c r="C20" s="58"/>
      <c r="D20" s="58"/>
      <c r="E20" s="58"/>
      <c r="F20" s="58">
        <v>1</v>
      </c>
      <c r="G20" s="98">
        <v>2</v>
      </c>
      <c r="H20" s="59"/>
      <c r="I20" s="88">
        <v>3</v>
      </c>
      <c r="J20" s="57">
        <f t="shared" si="0"/>
        <v>3</v>
      </c>
      <c r="K20" s="61">
        <f>SUM(I20+J20)</f>
        <v>6</v>
      </c>
      <c r="L20" s="56"/>
      <c r="M20" s="57"/>
      <c r="N20" s="57"/>
      <c r="O20" s="58">
        <v>4</v>
      </c>
      <c r="P20" s="58">
        <f t="shared" si="2"/>
        <v>4</v>
      </c>
      <c r="Q20" s="61">
        <f t="shared" si="3"/>
        <v>8</v>
      </c>
      <c r="R20" s="21"/>
      <c r="S20" s="1"/>
    </row>
    <row r="21" spans="1:19" ht="18.75" customHeight="1">
      <c r="A21" s="89">
        <v>17</v>
      </c>
      <c r="B21" s="97" t="s">
        <v>71</v>
      </c>
      <c r="C21" s="58"/>
      <c r="D21" s="58"/>
      <c r="E21" s="58"/>
      <c r="F21" s="58"/>
      <c r="G21" s="98"/>
      <c r="H21" s="59"/>
      <c r="I21" s="60">
        <v>5</v>
      </c>
      <c r="J21" s="57">
        <f>SUM(C21:G21)</f>
        <v>0</v>
      </c>
      <c r="K21" s="61">
        <f>SUM(I21+J21)</f>
        <v>5</v>
      </c>
      <c r="L21" s="56"/>
      <c r="M21" s="57"/>
      <c r="N21" s="57"/>
      <c r="O21" s="58">
        <v>7</v>
      </c>
      <c r="P21" s="58">
        <f>C21*5+D21*4+E21*3+F21*2+G21*1</f>
        <v>0</v>
      </c>
      <c r="Q21" s="61">
        <f>SUM(O21+P21)</f>
        <v>7</v>
      </c>
      <c r="R21" s="21"/>
      <c r="S21" s="1"/>
    </row>
    <row r="22" spans="1:19" ht="18.75" customHeight="1">
      <c r="A22" s="89">
        <v>18</v>
      </c>
      <c r="B22" s="99" t="s">
        <v>55</v>
      </c>
      <c r="C22" s="58"/>
      <c r="D22" s="58"/>
      <c r="E22" s="58"/>
      <c r="F22" s="58"/>
      <c r="G22" s="98"/>
      <c r="H22" s="59"/>
      <c r="I22" s="60">
        <v>4</v>
      </c>
      <c r="J22" s="57">
        <f>SUM(C22:G22)</f>
        <v>0</v>
      </c>
      <c r="K22" s="61">
        <f>SUM(I22+J22)</f>
        <v>4</v>
      </c>
      <c r="L22" s="56"/>
      <c r="M22" s="57"/>
      <c r="N22" s="57"/>
      <c r="O22" s="58">
        <v>6</v>
      </c>
      <c r="P22" s="58">
        <f>C22*5+D22*4+E22*3+F22*2+G22*1</f>
        <v>0</v>
      </c>
      <c r="Q22" s="61">
        <f>SUM(O22+P22)</f>
        <v>6</v>
      </c>
      <c r="R22" s="21"/>
      <c r="S22" s="1"/>
    </row>
    <row r="23" spans="1:18" ht="18.75" customHeight="1">
      <c r="A23" s="89">
        <v>19</v>
      </c>
      <c r="B23" s="100" t="s">
        <v>72</v>
      </c>
      <c r="C23" s="58"/>
      <c r="D23" s="58"/>
      <c r="E23" s="58"/>
      <c r="F23" s="58"/>
      <c r="G23" s="98">
        <v>1</v>
      </c>
      <c r="H23" s="59"/>
      <c r="I23" s="88">
        <v>3</v>
      </c>
      <c r="J23" s="57">
        <f>SUM(C23:G23)</f>
        <v>1</v>
      </c>
      <c r="K23" s="61">
        <f>SUM(I23+J23)</f>
        <v>4</v>
      </c>
      <c r="L23" s="56"/>
      <c r="M23" s="57"/>
      <c r="N23" s="57"/>
      <c r="O23" s="58">
        <v>4</v>
      </c>
      <c r="P23" s="58">
        <f>C23*5+D23*4+E23*3+F23*2+G23*1</f>
        <v>1</v>
      </c>
      <c r="Q23" s="61">
        <f>SUM(O23+P23)</f>
        <v>5</v>
      </c>
      <c r="R23" s="21"/>
    </row>
    <row r="24" spans="1:18" ht="18.75" customHeight="1">
      <c r="A24" s="89">
        <v>20</v>
      </c>
      <c r="B24" s="99" t="s">
        <v>48</v>
      </c>
      <c r="C24" s="58"/>
      <c r="D24" s="58"/>
      <c r="E24" s="58"/>
      <c r="F24" s="58"/>
      <c r="G24" s="98"/>
      <c r="H24" s="59"/>
      <c r="I24" s="60">
        <v>2</v>
      </c>
      <c r="J24" s="57">
        <f>SUM(C24:G24)</f>
        <v>0</v>
      </c>
      <c r="K24" s="61">
        <f>SUM(I24+J24)</f>
        <v>2</v>
      </c>
      <c r="L24" s="56"/>
      <c r="M24" s="57"/>
      <c r="N24" s="57"/>
      <c r="O24" s="58">
        <v>4</v>
      </c>
      <c r="P24" s="58">
        <f>C24*5+D24*4+E24*3+F24*2+G24*1</f>
        <v>0</v>
      </c>
      <c r="Q24" s="61">
        <f>SUM(O24+P24)</f>
        <v>4</v>
      </c>
      <c r="R24" s="21"/>
    </row>
    <row r="25" spans="1:18" ht="18.75" customHeight="1">
      <c r="A25" s="89">
        <v>20</v>
      </c>
      <c r="B25" s="99" t="s">
        <v>79</v>
      </c>
      <c r="C25" s="58"/>
      <c r="D25" s="58"/>
      <c r="E25" s="58"/>
      <c r="F25" s="58"/>
      <c r="G25" s="98"/>
      <c r="H25" s="59"/>
      <c r="I25" s="88">
        <v>3</v>
      </c>
      <c r="J25" s="57">
        <f aca="true" t="shared" si="4" ref="J25:J32">SUM(C25:G25)</f>
        <v>0</v>
      </c>
      <c r="K25" s="61">
        <f>SUM(I25+J25)</f>
        <v>3</v>
      </c>
      <c r="L25" s="56"/>
      <c r="M25" s="57"/>
      <c r="N25" s="57"/>
      <c r="O25" s="58">
        <v>4</v>
      </c>
      <c r="P25" s="58">
        <f aca="true" t="shared" si="5" ref="P25:P32">C25*5+D25*4+E25*3+F25*2+G25*1</f>
        <v>0</v>
      </c>
      <c r="Q25" s="61">
        <f aca="true" t="shared" si="6" ref="Q25:Q32">SUM(O25+P25)</f>
        <v>4</v>
      </c>
      <c r="R25" s="21"/>
    </row>
    <row r="26" spans="1:18" ht="18.75" customHeight="1">
      <c r="A26" s="89">
        <v>22</v>
      </c>
      <c r="B26" s="99" t="s">
        <v>82</v>
      </c>
      <c r="C26" s="58"/>
      <c r="D26" s="58"/>
      <c r="E26" s="58"/>
      <c r="F26" s="58"/>
      <c r="G26" s="98">
        <v>2</v>
      </c>
      <c r="H26" s="59"/>
      <c r="I26" s="88">
        <v>1</v>
      </c>
      <c r="J26" s="57">
        <f>SUM(C26:G26)</f>
        <v>2</v>
      </c>
      <c r="K26" s="61">
        <f>SUM(I26+J26)</f>
        <v>3</v>
      </c>
      <c r="L26" s="56"/>
      <c r="M26" s="57"/>
      <c r="N26" s="57"/>
      <c r="O26" s="58">
        <v>1</v>
      </c>
      <c r="P26" s="58">
        <f>C26*5+D26*4+E26*3+F26*2+G26*1</f>
        <v>2</v>
      </c>
      <c r="Q26" s="61">
        <f>SUM(O26+P26)</f>
        <v>3</v>
      </c>
      <c r="R26" s="21"/>
    </row>
    <row r="27" spans="1:18" ht="18.75" customHeight="1">
      <c r="A27" s="89">
        <v>23</v>
      </c>
      <c r="B27" s="99" t="s">
        <v>44</v>
      </c>
      <c r="C27" s="58"/>
      <c r="D27" s="58"/>
      <c r="E27" s="58"/>
      <c r="F27" s="58"/>
      <c r="G27" s="98"/>
      <c r="H27" s="59"/>
      <c r="I27" s="88">
        <v>1</v>
      </c>
      <c r="J27" s="57">
        <f>SUM(C27:G27)</f>
        <v>0</v>
      </c>
      <c r="K27" s="61">
        <f>SUM(I27+J27)</f>
        <v>1</v>
      </c>
      <c r="L27" s="56"/>
      <c r="M27" s="57"/>
      <c r="N27" s="57"/>
      <c r="O27" s="58">
        <v>2</v>
      </c>
      <c r="P27" s="58">
        <f>C27*5+D27*4+E27*3+F27*2+G27*1</f>
        <v>0</v>
      </c>
      <c r="Q27" s="61">
        <f>SUM(O27+P27)</f>
        <v>2</v>
      </c>
      <c r="R27" s="21"/>
    </row>
    <row r="28" spans="1:18" ht="18.75" customHeight="1">
      <c r="A28" s="89">
        <v>23</v>
      </c>
      <c r="B28" s="97" t="s">
        <v>80</v>
      </c>
      <c r="C28" s="58"/>
      <c r="D28" s="58"/>
      <c r="E28" s="58"/>
      <c r="F28" s="58"/>
      <c r="G28" s="98"/>
      <c r="H28" s="59"/>
      <c r="I28" s="88">
        <v>2</v>
      </c>
      <c r="J28" s="57">
        <f>SUM(C28:G28)</f>
        <v>0</v>
      </c>
      <c r="K28" s="61">
        <f>SUM(I28+J28)</f>
        <v>2</v>
      </c>
      <c r="L28" s="56"/>
      <c r="M28" s="57"/>
      <c r="N28" s="57"/>
      <c r="O28" s="58">
        <v>2</v>
      </c>
      <c r="P28" s="58">
        <f>C28*5+D28*4+E28*3+F28*2+G28*1</f>
        <v>0</v>
      </c>
      <c r="Q28" s="61">
        <f>SUM(O28+P28)</f>
        <v>2</v>
      </c>
      <c r="R28" s="21"/>
    </row>
    <row r="29" spans="1:18" ht="18.75" customHeight="1">
      <c r="A29" s="89">
        <v>23</v>
      </c>
      <c r="B29" s="99" t="s">
        <v>81</v>
      </c>
      <c r="C29" s="58"/>
      <c r="D29" s="58"/>
      <c r="E29" s="58"/>
      <c r="F29" s="58"/>
      <c r="G29" s="98"/>
      <c r="H29" s="59"/>
      <c r="I29" s="88">
        <v>1</v>
      </c>
      <c r="J29" s="57">
        <f>SUM(C29:G29)</f>
        <v>0</v>
      </c>
      <c r="K29" s="61">
        <f>SUM(I29+J29)</f>
        <v>1</v>
      </c>
      <c r="L29" s="56"/>
      <c r="M29" s="57"/>
      <c r="N29" s="57"/>
      <c r="O29" s="58">
        <v>2</v>
      </c>
      <c r="P29" s="58">
        <f>C29*5+D29*4+E29*3+F29*2+G29*1</f>
        <v>0</v>
      </c>
      <c r="Q29" s="61">
        <f>SUM(O29+P29)</f>
        <v>2</v>
      </c>
      <c r="R29" s="21"/>
    </row>
    <row r="30" spans="1:18" ht="18.75" customHeight="1">
      <c r="A30" s="89">
        <v>26</v>
      </c>
      <c r="B30" s="97" t="s">
        <v>57</v>
      </c>
      <c r="C30" s="58"/>
      <c r="D30" s="58"/>
      <c r="E30" s="58"/>
      <c r="F30" s="58"/>
      <c r="G30" s="98"/>
      <c r="H30" s="59"/>
      <c r="I30" s="88">
        <v>1</v>
      </c>
      <c r="J30" s="57">
        <f t="shared" si="4"/>
        <v>0</v>
      </c>
      <c r="K30" s="61">
        <f aca="true" t="shared" si="7" ref="K27:K32">SUM(I30+J30)</f>
        <v>1</v>
      </c>
      <c r="L30" s="56"/>
      <c r="M30" s="57"/>
      <c r="N30" s="57"/>
      <c r="O30" s="58">
        <v>1</v>
      </c>
      <c r="P30" s="58">
        <f t="shared" si="5"/>
        <v>0</v>
      </c>
      <c r="Q30" s="61">
        <f t="shared" si="6"/>
        <v>1</v>
      </c>
      <c r="R30" s="21"/>
    </row>
    <row r="31" spans="1:18" ht="18.75" customHeight="1">
      <c r="A31" s="89">
        <v>26</v>
      </c>
      <c r="B31" s="97" t="s">
        <v>58</v>
      </c>
      <c r="C31" s="58"/>
      <c r="D31" s="58"/>
      <c r="E31" s="58"/>
      <c r="F31" s="58"/>
      <c r="G31" s="98"/>
      <c r="H31" s="59"/>
      <c r="I31" s="88">
        <v>1</v>
      </c>
      <c r="J31" s="57">
        <f t="shared" si="4"/>
        <v>0</v>
      </c>
      <c r="K31" s="61">
        <f t="shared" si="7"/>
        <v>1</v>
      </c>
      <c r="L31" s="56"/>
      <c r="M31" s="57"/>
      <c r="N31" s="57"/>
      <c r="O31" s="58">
        <v>1</v>
      </c>
      <c r="P31" s="58">
        <f t="shared" si="5"/>
        <v>0</v>
      </c>
      <c r="Q31" s="61">
        <f t="shared" si="6"/>
        <v>1</v>
      </c>
      <c r="R31" s="21"/>
    </row>
    <row r="32" spans="1:18" ht="18.75" customHeight="1" thickBot="1">
      <c r="A32" s="101">
        <v>26</v>
      </c>
      <c r="B32" s="99" t="s">
        <v>59</v>
      </c>
      <c r="C32" s="58"/>
      <c r="D32" s="58"/>
      <c r="E32" s="58"/>
      <c r="F32" s="58"/>
      <c r="G32" s="98"/>
      <c r="H32" s="59"/>
      <c r="I32" s="88">
        <v>1</v>
      </c>
      <c r="J32" s="57">
        <f t="shared" si="4"/>
        <v>0</v>
      </c>
      <c r="K32" s="61">
        <f t="shared" si="7"/>
        <v>1</v>
      </c>
      <c r="L32" s="56"/>
      <c r="M32" s="57"/>
      <c r="N32" s="57"/>
      <c r="O32" s="58">
        <v>1</v>
      </c>
      <c r="P32" s="58">
        <f t="shared" si="5"/>
        <v>0</v>
      </c>
      <c r="Q32" s="61">
        <f t="shared" si="6"/>
        <v>1</v>
      </c>
      <c r="R32" s="21"/>
    </row>
    <row r="33" spans="1:18" ht="18.75" customHeight="1" thickBot="1">
      <c r="A33" s="102"/>
      <c r="B33" s="103" t="s">
        <v>32</v>
      </c>
      <c r="C33" s="62">
        <f>SUM(C5:C32)</f>
        <v>1</v>
      </c>
      <c r="D33" s="62">
        <f>SUM(D5:D32)</f>
        <v>1</v>
      </c>
      <c r="E33" s="62">
        <f>SUM(E5:E32)</f>
        <v>1</v>
      </c>
      <c r="F33" s="62">
        <f>SUM(F5:F32)</f>
        <v>5</v>
      </c>
      <c r="G33" s="104">
        <f>SUM(G5:G32)</f>
        <v>43</v>
      </c>
      <c r="H33" s="64"/>
      <c r="I33" s="105">
        <f>SUM(I5:I32)</f>
        <v>328</v>
      </c>
      <c r="J33" s="63">
        <f>SUM(J5:J32)</f>
        <v>51</v>
      </c>
      <c r="K33" s="63">
        <f>SUM(K5:K32)</f>
        <v>379</v>
      </c>
      <c r="L33" s="38"/>
      <c r="M33" s="38"/>
      <c r="N33" s="38"/>
      <c r="O33" s="63">
        <f>SUM(O5:O32)</f>
        <v>440</v>
      </c>
      <c r="P33" s="63">
        <f>SUM(P5:P32)</f>
        <v>65</v>
      </c>
      <c r="Q33" s="83">
        <f>SUM(Q5:Q32)</f>
        <v>505</v>
      </c>
      <c r="R33" s="13"/>
    </row>
    <row r="34" spans="1:18" ht="19.5" customHeight="1">
      <c r="A34" s="35" t="s">
        <v>24</v>
      </c>
      <c r="B34" s="120" t="s">
        <v>148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3"/>
    </row>
    <row r="35" spans="1:18" ht="55.5" customHeight="1">
      <c r="A35" s="36" t="s">
        <v>24</v>
      </c>
      <c r="B35" s="120" t="s">
        <v>35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3"/>
    </row>
    <row r="36" spans="1:18" ht="33.75" customHeight="1">
      <c r="A36" s="36" t="s">
        <v>24</v>
      </c>
      <c r="B36" s="120" t="s">
        <v>149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3"/>
    </row>
    <row r="37" spans="1:18" ht="19.5" customHeight="1">
      <c r="A37" s="35" t="s">
        <v>24</v>
      </c>
      <c r="B37" s="120" t="s">
        <v>25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3"/>
    </row>
    <row r="38" spans="1:18" ht="17.25" customHeight="1">
      <c r="A38" s="36" t="s">
        <v>24</v>
      </c>
      <c r="B38" s="120" t="s">
        <v>33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5"/>
    </row>
    <row r="39" spans="1:18" ht="34.5" customHeight="1">
      <c r="A39" s="36" t="s">
        <v>24</v>
      </c>
      <c r="B39" s="120" t="s">
        <v>49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5"/>
    </row>
    <row r="40" spans="1:18" ht="15.7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spans="1:19" ht="19.5">
      <c r="A41" s="1"/>
      <c r="B41" s="153"/>
      <c r="C41" s="154"/>
      <c r="D41" s="154"/>
      <c r="E41" s="154"/>
      <c r="F41" s="154"/>
      <c r="G41" s="154"/>
      <c r="H41" s="154"/>
      <c r="I41" s="154"/>
      <c r="J41" s="155"/>
      <c r="K41" s="155"/>
      <c r="L41" s="156"/>
      <c r="M41" s="155"/>
      <c r="N41" s="155"/>
      <c r="O41" s="154"/>
      <c r="P41" s="154"/>
      <c r="Q41" s="155"/>
      <c r="R41" s="1"/>
      <c r="S41" s="1"/>
    </row>
    <row r="42" spans="1:19" ht="19.5">
      <c r="A42" s="1"/>
      <c r="B42" s="153"/>
      <c r="C42" s="154"/>
      <c r="D42" s="154"/>
      <c r="E42" s="154"/>
      <c r="F42" s="154"/>
      <c r="G42" s="154"/>
      <c r="H42" s="154"/>
      <c r="I42" s="154"/>
      <c r="J42" s="155"/>
      <c r="K42" s="155"/>
      <c r="L42" s="156"/>
      <c r="M42" s="155"/>
      <c r="N42" s="155"/>
      <c r="O42" s="154"/>
      <c r="P42" s="154"/>
      <c r="Q42" s="155"/>
      <c r="R42" s="1"/>
      <c r="S42" s="1"/>
    </row>
    <row r="43" spans="1:19" ht="19.5">
      <c r="A43" s="1"/>
      <c r="B43" s="157"/>
      <c r="C43" s="154"/>
      <c r="D43" s="154"/>
      <c r="E43" s="154"/>
      <c r="F43" s="154"/>
      <c r="G43" s="154"/>
      <c r="H43" s="154"/>
      <c r="I43" s="154"/>
      <c r="J43" s="155"/>
      <c r="K43" s="155"/>
      <c r="L43" s="156"/>
      <c r="M43" s="155"/>
      <c r="N43" s="155"/>
      <c r="O43" s="154"/>
      <c r="P43" s="154"/>
      <c r="Q43" s="155"/>
      <c r="R43" s="1"/>
      <c r="S43" s="1"/>
    </row>
    <row r="44" spans="1:19" ht="19.5">
      <c r="A44" s="1"/>
      <c r="B44" s="153"/>
      <c r="C44" s="154"/>
      <c r="D44" s="154"/>
      <c r="E44" s="154"/>
      <c r="F44" s="154"/>
      <c r="G44" s="154"/>
      <c r="H44" s="154"/>
      <c r="I44" s="154"/>
      <c r="J44" s="155"/>
      <c r="K44" s="155"/>
      <c r="L44" s="156"/>
      <c r="M44" s="155"/>
      <c r="N44" s="155"/>
      <c r="O44" s="154"/>
      <c r="P44" s="154"/>
      <c r="Q44" s="155"/>
      <c r="R44" s="1"/>
      <c r="S44" s="1"/>
    </row>
    <row r="45" spans="1:19" ht="19.5">
      <c r="A45" s="1"/>
      <c r="B45" s="157"/>
      <c r="C45" s="154"/>
      <c r="D45" s="154"/>
      <c r="E45" s="154"/>
      <c r="F45" s="154"/>
      <c r="G45" s="154"/>
      <c r="H45" s="154"/>
      <c r="I45" s="154"/>
      <c r="J45" s="155"/>
      <c r="K45" s="155"/>
      <c r="L45" s="156"/>
      <c r="M45" s="155"/>
      <c r="N45" s="155"/>
      <c r="O45" s="154"/>
      <c r="P45" s="154"/>
      <c r="Q45" s="155"/>
      <c r="R45" s="1"/>
      <c r="S45" s="1"/>
    </row>
    <row r="46" spans="1:19" ht="19.5">
      <c r="A46" s="1"/>
      <c r="B46" s="157"/>
      <c r="C46" s="154"/>
      <c r="D46" s="154"/>
      <c r="E46" s="154"/>
      <c r="F46" s="154"/>
      <c r="G46" s="154"/>
      <c r="H46" s="154"/>
      <c r="I46" s="154"/>
      <c r="J46" s="155"/>
      <c r="K46" s="155"/>
      <c r="L46" s="156"/>
      <c r="M46" s="155"/>
      <c r="N46" s="155"/>
      <c r="O46" s="154"/>
      <c r="P46" s="154"/>
      <c r="Q46" s="155"/>
      <c r="R46" s="1"/>
      <c r="S46" s="1"/>
    </row>
    <row r="47" spans="1:19" ht="19.5">
      <c r="A47" s="1"/>
      <c r="B47" s="157"/>
      <c r="C47" s="154"/>
      <c r="D47" s="154"/>
      <c r="E47" s="154"/>
      <c r="F47" s="154"/>
      <c r="G47" s="154"/>
      <c r="H47" s="154"/>
      <c r="I47" s="154"/>
      <c r="J47" s="155"/>
      <c r="K47" s="155"/>
      <c r="L47" s="156"/>
      <c r="M47" s="155"/>
      <c r="N47" s="155"/>
      <c r="O47" s="154"/>
      <c r="P47" s="154"/>
      <c r="Q47" s="155"/>
      <c r="R47" s="1"/>
      <c r="S47" s="1"/>
    </row>
    <row r="48" spans="1:19" ht="19.5">
      <c r="A48" s="1"/>
      <c r="B48" s="157"/>
      <c r="C48" s="154"/>
      <c r="D48" s="154"/>
      <c r="E48" s="154"/>
      <c r="F48" s="154"/>
      <c r="G48" s="154"/>
      <c r="H48" s="154"/>
      <c r="I48" s="154"/>
      <c r="J48" s="155"/>
      <c r="K48" s="155"/>
      <c r="L48" s="156"/>
      <c r="M48" s="155"/>
      <c r="N48" s="155"/>
      <c r="O48" s="154"/>
      <c r="P48" s="154"/>
      <c r="Q48" s="155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>
      <c r="A51" s="1"/>
      <c r="B51" s="153"/>
      <c r="C51" s="154"/>
      <c r="D51" s="154"/>
      <c r="E51" s="154"/>
      <c r="F51" s="154"/>
      <c r="G51" s="154"/>
      <c r="H51" s="154"/>
      <c r="I51" s="154"/>
      <c r="J51" s="155"/>
      <c r="K51" s="155"/>
      <c r="L51" s="156"/>
      <c r="M51" s="155"/>
      <c r="N51" s="155"/>
      <c r="O51" s="154"/>
      <c r="P51" s="154"/>
      <c r="Q51" s="155"/>
      <c r="R51" s="1"/>
      <c r="S51" s="1"/>
    </row>
    <row r="52" spans="1:19" ht="19.5">
      <c r="A52" s="1"/>
      <c r="B52" s="157"/>
      <c r="C52" s="154"/>
      <c r="D52" s="154"/>
      <c r="E52" s="154"/>
      <c r="F52" s="154"/>
      <c r="G52" s="154"/>
      <c r="H52" s="154"/>
      <c r="I52" s="154"/>
      <c r="J52" s="155"/>
      <c r="K52" s="155"/>
      <c r="L52" s="156"/>
      <c r="M52" s="155"/>
      <c r="N52" s="155"/>
      <c r="O52" s="154"/>
      <c r="P52" s="154"/>
      <c r="Q52" s="155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5">
    <mergeCell ref="B38:Q38"/>
    <mergeCell ref="B39:Q39"/>
    <mergeCell ref="H3:H4"/>
    <mergeCell ref="L3:N3"/>
    <mergeCell ref="B36:Q36"/>
    <mergeCell ref="B37:Q37"/>
    <mergeCell ref="B34:Q34"/>
    <mergeCell ref="B35:Q35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B1">
      <selection activeCell="B3" sqref="B3:L3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4" t="s">
        <v>37</v>
      </c>
      <c r="D1" s="125"/>
      <c r="E1" s="125"/>
      <c r="F1" s="125"/>
      <c r="G1" s="125"/>
      <c r="H1" s="125"/>
      <c r="I1" s="125"/>
      <c r="J1" s="125"/>
      <c r="K1" s="125"/>
      <c r="L1" s="125"/>
      <c r="M1" s="6"/>
      <c r="N1" s="6"/>
      <c r="O1" s="6"/>
    </row>
    <row r="2" spans="1:15" ht="24.75" customHeight="1" thickBot="1">
      <c r="A2" s="106"/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"/>
      <c r="N2" s="5"/>
      <c r="O2" s="5"/>
    </row>
    <row r="3" spans="1:16" ht="30" customHeight="1" thickBot="1">
      <c r="A3" s="3"/>
      <c r="B3" s="130" t="s">
        <v>157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  <c r="P3" s="1"/>
    </row>
    <row r="4" spans="1:16" ht="21.75" customHeight="1" thickBot="1">
      <c r="A4" s="3"/>
      <c r="B4" s="133" t="s">
        <v>85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  <c r="P4" s="1"/>
    </row>
    <row r="5" spans="1:16" ht="21.75" customHeight="1" thickBot="1">
      <c r="A5" s="3"/>
      <c r="B5" s="126" t="s">
        <v>88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P5" s="1"/>
    </row>
    <row r="6" spans="2:16" ht="21" customHeight="1">
      <c r="B6" s="70" t="s">
        <v>6</v>
      </c>
      <c r="C6" s="71" t="s">
        <v>7</v>
      </c>
      <c r="D6" s="71" t="s">
        <v>20</v>
      </c>
      <c r="E6" s="72"/>
      <c r="F6" s="71" t="s">
        <v>5</v>
      </c>
      <c r="G6" s="71" t="s">
        <v>7</v>
      </c>
      <c r="H6" s="71" t="s">
        <v>20</v>
      </c>
      <c r="I6" s="71"/>
      <c r="J6" s="71" t="s">
        <v>5</v>
      </c>
      <c r="K6" s="71" t="s">
        <v>7</v>
      </c>
      <c r="L6" s="73" t="s">
        <v>20</v>
      </c>
      <c r="P6" s="1"/>
    </row>
    <row r="7" spans="2:16" ht="19.5" customHeight="1">
      <c r="B7" s="74" t="s">
        <v>91</v>
      </c>
      <c r="C7" s="66" t="s">
        <v>93</v>
      </c>
      <c r="D7" s="65" t="s">
        <v>92</v>
      </c>
      <c r="E7" s="67"/>
      <c r="F7" s="74" t="s">
        <v>50</v>
      </c>
      <c r="G7" s="66" t="s">
        <v>114</v>
      </c>
      <c r="H7" s="65" t="s">
        <v>92</v>
      </c>
      <c r="I7" s="67"/>
      <c r="J7" s="74" t="s">
        <v>4</v>
      </c>
      <c r="K7" s="66" t="s">
        <v>144</v>
      </c>
      <c r="L7" s="152" t="s">
        <v>83</v>
      </c>
      <c r="P7" s="1"/>
    </row>
    <row r="8" spans="2:16" ht="19.5" customHeight="1">
      <c r="B8" s="74" t="s">
        <v>99</v>
      </c>
      <c r="C8" s="66" t="s">
        <v>101</v>
      </c>
      <c r="D8" s="65" t="s">
        <v>100</v>
      </c>
      <c r="E8" s="67"/>
      <c r="F8" s="74" t="s">
        <v>50</v>
      </c>
      <c r="G8" s="66" t="s">
        <v>115</v>
      </c>
      <c r="H8" s="65" t="s">
        <v>92</v>
      </c>
      <c r="I8" s="67"/>
      <c r="J8" s="74" t="s">
        <v>4</v>
      </c>
      <c r="K8" s="68" t="s">
        <v>155</v>
      </c>
      <c r="L8" s="75" t="s">
        <v>154</v>
      </c>
      <c r="P8" s="1"/>
    </row>
    <row r="9" spans="2:16" ht="19.5" customHeight="1">
      <c r="B9" s="74" t="s">
        <v>98</v>
      </c>
      <c r="C9" s="66" t="s">
        <v>103</v>
      </c>
      <c r="D9" s="65" t="s">
        <v>102</v>
      </c>
      <c r="E9" s="67"/>
      <c r="F9" s="74" t="s">
        <v>50</v>
      </c>
      <c r="G9" s="66" t="s">
        <v>116</v>
      </c>
      <c r="H9" s="65" t="s">
        <v>92</v>
      </c>
      <c r="I9" s="67"/>
      <c r="J9" s="74" t="s">
        <v>4</v>
      </c>
      <c r="K9" s="66" t="s">
        <v>146</v>
      </c>
      <c r="L9" s="75" t="s">
        <v>145</v>
      </c>
      <c r="P9" s="1"/>
    </row>
    <row r="10" spans="2:16" ht="19.5" customHeight="1">
      <c r="B10" s="74" t="s">
        <v>73</v>
      </c>
      <c r="C10" s="66" t="s">
        <v>104</v>
      </c>
      <c r="D10" s="65" t="s">
        <v>95</v>
      </c>
      <c r="E10" s="67"/>
      <c r="F10" s="74" t="s">
        <v>50</v>
      </c>
      <c r="G10" s="66" t="s">
        <v>117</v>
      </c>
      <c r="H10" s="65" t="s">
        <v>92</v>
      </c>
      <c r="I10" s="67"/>
      <c r="J10" s="74"/>
      <c r="K10" s="66"/>
      <c r="L10" s="75"/>
      <c r="P10" s="1"/>
    </row>
    <row r="11" spans="2:16" ht="19.5" customHeight="1">
      <c r="B11" s="74" t="s">
        <v>64</v>
      </c>
      <c r="C11" s="66" t="s">
        <v>105</v>
      </c>
      <c r="D11" s="82" t="s">
        <v>41</v>
      </c>
      <c r="E11" s="67"/>
      <c r="F11" s="74" t="s">
        <v>50</v>
      </c>
      <c r="G11" s="66" t="s">
        <v>118</v>
      </c>
      <c r="H11" s="65" t="s">
        <v>92</v>
      </c>
      <c r="I11" s="67"/>
      <c r="J11" s="65"/>
      <c r="K11" s="66"/>
      <c r="L11" s="75"/>
      <c r="P11" s="1"/>
    </row>
    <row r="12" spans="2:16" ht="19.5" customHeight="1">
      <c r="B12" s="74" t="s">
        <v>60</v>
      </c>
      <c r="C12" s="66" t="s">
        <v>106</v>
      </c>
      <c r="D12" s="65" t="s">
        <v>62</v>
      </c>
      <c r="E12" s="67"/>
      <c r="F12" s="74" t="s">
        <v>50</v>
      </c>
      <c r="G12" s="66" t="s">
        <v>119</v>
      </c>
      <c r="H12" s="65" t="s">
        <v>92</v>
      </c>
      <c r="I12" s="67"/>
      <c r="J12" s="65"/>
      <c r="K12" s="66"/>
      <c r="L12" s="75"/>
      <c r="P12" s="1"/>
    </row>
    <row r="13" spans="2:16" ht="19.5" customHeight="1">
      <c r="B13" s="74" t="s">
        <v>51</v>
      </c>
      <c r="C13" s="66" t="s">
        <v>108</v>
      </c>
      <c r="D13" s="65" t="s">
        <v>107</v>
      </c>
      <c r="E13" s="67"/>
      <c r="F13" s="74" t="s">
        <v>50</v>
      </c>
      <c r="G13" s="66" t="s">
        <v>127</v>
      </c>
      <c r="H13" s="65" t="s">
        <v>95</v>
      </c>
      <c r="I13" s="67"/>
      <c r="J13" s="65"/>
      <c r="K13" s="69"/>
      <c r="L13" s="75"/>
      <c r="P13" s="1"/>
    </row>
    <row r="14" spans="2:16" ht="19.5" customHeight="1">
      <c r="B14" s="74" t="s">
        <v>94</v>
      </c>
      <c r="C14" s="66" t="s">
        <v>97</v>
      </c>
      <c r="D14" s="65" t="s">
        <v>96</v>
      </c>
      <c r="E14" s="67"/>
      <c r="F14" s="74" t="s">
        <v>89</v>
      </c>
      <c r="G14" s="66" t="s">
        <v>128</v>
      </c>
      <c r="H14" s="65" t="s">
        <v>95</v>
      </c>
      <c r="I14" s="67"/>
      <c r="J14" s="65"/>
      <c r="K14" s="69"/>
      <c r="L14" s="75"/>
      <c r="P14" s="1"/>
    </row>
    <row r="15" spans="2:16" ht="19.5" customHeight="1">
      <c r="B15" s="74" t="s">
        <v>89</v>
      </c>
      <c r="C15" s="66" t="s">
        <v>109</v>
      </c>
      <c r="D15" s="65" t="s">
        <v>100</v>
      </c>
      <c r="E15" s="67"/>
      <c r="F15" s="74" t="s">
        <v>50</v>
      </c>
      <c r="G15" s="66" t="s">
        <v>129</v>
      </c>
      <c r="H15" s="65" t="s">
        <v>95</v>
      </c>
      <c r="I15" s="67"/>
      <c r="J15" s="65"/>
      <c r="K15" s="69"/>
      <c r="L15" s="75"/>
      <c r="P15" s="1"/>
    </row>
    <row r="16" spans="2:16" ht="19.5" customHeight="1">
      <c r="B16" s="74" t="s">
        <v>50</v>
      </c>
      <c r="C16" s="66" t="s">
        <v>110</v>
      </c>
      <c r="D16" s="65" t="s">
        <v>39</v>
      </c>
      <c r="E16" s="67"/>
      <c r="F16" s="74" t="s">
        <v>4</v>
      </c>
      <c r="G16" s="66" t="s">
        <v>130</v>
      </c>
      <c r="H16" s="65" t="s">
        <v>95</v>
      </c>
      <c r="I16" s="67"/>
      <c r="J16" s="65"/>
      <c r="K16" s="69"/>
      <c r="L16" s="75"/>
      <c r="P16" s="1"/>
    </row>
    <row r="17" spans="2:16" ht="19.5" customHeight="1">
      <c r="B17" s="74" t="s">
        <v>22</v>
      </c>
      <c r="C17" s="66" t="s">
        <v>76</v>
      </c>
      <c r="D17" s="65" t="s">
        <v>39</v>
      </c>
      <c r="E17" s="67"/>
      <c r="F17" s="74" t="s">
        <v>50</v>
      </c>
      <c r="G17" s="66" t="s">
        <v>131</v>
      </c>
      <c r="H17" s="65" t="s">
        <v>95</v>
      </c>
      <c r="I17" s="67"/>
      <c r="J17" s="65"/>
      <c r="K17" s="69"/>
      <c r="L17" s="75"/>
      <c r="P17" s="1"/>
    </row>
    <row r="18" spans="2:16" ht="19.5" customHeight="1">
      <c r="B18" s="74" t="s">
        <v>4</v>
      </c>
      <c r="C18" s="66" t="s">
        <v>111</v>
      </c>
      <c r="D18" s="65" t="s">
        <v>39</v>
      </c>
      <c r="E18" s="67"/>
      <c r="F18" s="74" t="s">
        <v>4</v>
      </c>
      <c r="G18" s="66" t="s">
        <v>132</v>
      </c>
      <c r="H18" s="82" t="s">
        <v>41</v>
      </c>
      <c r="I18" s="67"/>
      <c r="J18" s="65"/>
      <c r="K18" s="69"/>
      <c r="L18" s="75"/>
      <c r="P18" s="1"/>
    </row>
    <row r="19" spans="2:16" ht="19.5" customHeight="1">
      <c r="B19" s="74" t="s">
        <v>4</v>
      </c>
      <c r="C19" s="66" t="s">
        <v>112</v>
      </c>
      <c r="D19" s="65" t="s">
        <v>39</v>
      </c>
      <c r="E19" s="67"/>
      <c r="F19" s="74" t="s">
        <v>50</v>
      </c>
      <c r="G19" s="66" t="s">
        <v>133</v>
      </c>
      <c r="H19" s="82" t="s">
        <v>41</v>
      </c>
      <c r="I19" s="67"/>
      <c r="J19" s="65"/>
      <c r="K19" s="69"/>
      <c r="L19" s="75"/>
      <c r="P19" s="1"/>
    </row>
    <row r="20" spans="2:16" ht="19.5" customHeight="1">
      <c r="B20" s="74" t="s">
        <v>4</v>
      </c>
      <c r="C20" s="66" t="s">
        <v>113</v>
      </c>
      <c r="D20" s="65" t="s">
        <v>39</v>
      </c>
      <c r="E20" s="67"/>
      <c r="F20" s="74" t="s">
        <v>52</v>
      </c>
      <c r="G20" s="66" t="s">
        <v>134</v>
      </c>
      <c r="H20" s="82" t="s">
        <v>41</v>
      </c>
      <c r="I20" s="67"/>
      <c r="J20" s="65"/>
      <c r="K20" s="69"/>
      <c r="L20" s="75"/>
      <c r="P20" s="1"/>
    </row>
    <row r="21" spans="2:16" ht="19.5" customHeight="1">
      <c r="B21" s="74" t="s">
        <v>50</v>
      </c>
      <c r="C21" s="66" t="s">
        <v>65</v>
      </c>
      <c r="D21" s="65" t="s">
        <v>39</v>
      </c>
      <c r="E21" s="67"/>
      <c r="F21" s="74" t="s">
        <v>4</v>
      </c>
      <c r="G21" s="66" t="s">
        <v>135</v>
      </c>
      <c r="H21" s="82" t="s">
        <v>41</v>
      </c>
      <c r="I21" s="67"/>
      <c r="J21" s="65"/>
      <c r="K21" s="69"/>
      <c r="L21" s="75"/>
      <c r="P21" s="1"/>
    </row>
    <row r="22" spans="2:16" ht="19.5" customHeight="1">
      <c r="B22" s="74" t="s">
        <v>50</v>
      </c>
      <c r="C22" s="66" t="s">
        <v>54</v>
      </c>
      <c r="D22" s="65" t="s">
        <v>39</v>
      </c>
      <c r="E22" s="67"/>
      <c r="F22" s="74" t="s">
        <v>4</v>
      </c>
      <c r="G22" s="66" t="s">
        <v>136</v>
      </c>
      <c r="H22" s="82" t="s">
        <v>41</v>
      </c>
      <c r="I22" s="67"/>
      <c r="J22" s="65"/>
      <c r="K22" s="69"/>
      <c r="L22" s="75"/>
      <c r="P22" s="1"/>
    </row>
    <row r="23" spans="2:16" ht="19.5" customHeight="1">
      <c r="B23" s="74" t="s">
        <v>50</v>
      </c>
      <c r="C23" s="66" t="s">
        <v>61</v>
      </c>
      <c r="D23" s="65" t="s">
        <v>39</v>
      </c>
      <c r="E23" s="67"/>
      <c r="F23" s="74" t="s">
        <v>4</v>
      </c>
      <c r="G23" s="66" t="s">
        <v>153</v>
      </c>
      <c r="H23" s="151" t="s">
        <v>152</v>
      </c>
      <c r="I23" s="67"/>
      <c r="J23" s="65"/>
      <c r="K23" s="69"/>
      <c r="L23" s="75"/>
      <c r="P23" s="1"/>
    </row>
    <row r="24" spans="2:16" ht="19.5" customHeight="1">
      <c r="B24" s="74" t="s">
        <v>50</v>
      </c>
      <c r="C24" s="66" t="s">
        <v>125</v>
      </c>
      <c r="D24" s="65" t="s">
        <v>102</v>
      </c>
      <c r="E24" s="67"/>
      <c r="F24" s="74" t="s">
        <v>4</v>
      </c>
      <c r="G24" s="66" t="s">
        <v>137</v>
      </c>
      <c r="H24" s="151" t="s">
        <v>90</v>
      </c>
      <c r="I24" s="67"/>
      <c r="J24" s="65"/>
      <c r="K24" s="66"/>
      <c r="L24" s="75"/>
      <c r="P24" s="1"/>
    </row>
    <row r="25" spans="2:16" ht="19.5" customHeight="1">
      <c r="B25" s="74" t="s">
        <v>50</v>
      </c>
      <c r="C25" s="66" t="s">
        <v>121</v>
      </c>
      <c r="D25" s="65" t="s">
        <v>102</v>
      </c>
      <c r="E25" s="67"/>
      <c r="F25" s="74" t="s">
        <v>4</v>
      </c>
      <c r="G25" s="66" t="s">
        <v>138</v>
      </c>
      <c r="H25" s="151" t="s">
        <v>90</v>
      </c>
      <c r="I25" s="67"/>
      <c r="J25" s="65"/>
      <c r="K25" s="66"/>
      <c r="L25" s="75"/>
      <c r="P25" s="1"/>
    </row>
    <row r="26" spans="2:16" ht="19.5" customHeight="1">
      <c r="B26" s="74" t="s">
        <v>50</v>
      </c>
      <c r="C26" s="66" t="s">
        <v>122</v>
      </c>
      <c r="D26" s="65" t="s">
        <v>102</v>
      </c>
      <c r="E26" s="67"/>
      <c r="F26" s="74" t="s">
        <v>4</v>
      </c>
      <c r="G26" s="66" t="s">
        <v>139</v>
      </c>
      <c r="H26" s="65" t="s">
        <v>62</v>
      </c>
      <c r="I26" s="67"/>
      <c r="J26" s="65"/>
      <c r="K26" s="69"/>
      <c r="L26" s="75"/>
      <c r="P26" s="1"/>
    </row>
    <row r="27" spans="1:16" ht="19.5" customHeight="1">
      <c r="A27" s="29"/>
      <c r="B27" s="74" t="s">
        <v>50</v>
      </c>
      <c r="C27" s="66" t="s">
        <v>123</v>
      </c>
      <c r="D27" s="65" t="s">
        <v>102</v>
      </c>
      <c r="E27" s="67"/>
      <c r="F27" s="74" t="s">
        <v>4</v>
      </c>
      <c r="G27" s="66" t="s">
        <v>140</v>
      </c>
      <c r="H27" s="65" t="s">
        <v>62</v>
      </c>
      <c r="I27" s="67"/>
      <c r="J27" s="65"/>
      <c r="K27" s="69"/>
      <c r="L27" s="75"/>
      <c r="P27" s="1"/>
    </row>
    <row r="28" spans="1:16" ht="19.5" customHeight="1">
      <c r="A28" s="29"/>
      <c r="B28" s="74" t="s">
        <v>50</v>
      </c>
      <c r="C28" s="66" t="s">
        <v>77</v>
      </c>
      <c r="D28" s="65" t="s">
        <v>102</v>
      </c>
      <c r="E28" s="67"/>
      <c r="F28" s="74" t="s">
        <v>4</v>
      </c>
      <c r="G28" s="66" t="s">
        <v>141</v>
      </c>
      <c r="H28" s="65" t="s">
        <v>107</v>
      </c>
      <c r="I28" s="67"/>
      <c r="J28" s="65"/>
      <c r="K28" s="69"/>
      <c r="L28" s="75"/>
      <c r="P28" s="1"/>
    </row>
    <row r="29" spans="1:16" ht="19.5" customHeight="1">
      <c r="A29" s="29"/>
      <c r="B29" s="74" t="s">
        <v>50</v>
      </c>
      <c r="C29" s="66" t="s">
        <v>124</v>
      </c>
      <c r="D29" s="65" t="s">
        <v>120</v>
      </c>
      <c r="E29" s="67"/>
      <c r="F29" s="74" t="s">
        <v>74</v>
      </c>
      <c r="G29" s="68" t="s">
        <v>142</v>
      </c>
      <c r="H29" s="65" t="s">
        <v>107</v>
      </c>
      <c r="I29" s="67"/>
      <c r="J29" s="65"/>
      <c r="K29" s="69"/>
      <c r="L29" s="75"/>
      <c r="P29" s="1"/>
    </row>
    <row r="30" spans="2:16" ht="18" customHeight="1" thickBot="1">
      <c r="B30" s="76" t="s">
        <v>50</v>
      </c>
      <c r="C30" s="77" t="s">
        <v>126</v>
      </c>
      <c r="D30" s="78" t="s">
        <v>102</v>
      </c>
      <c r="E30" s="79"/>
      <c r="F30" s="76" t="s">
        <v>74</v>
      </c>
      <c r="G30" s="77" t="s">
        <v>156</v>
      </c>
      <c r="H30" s="78" t="s">
        <v>143</v>
      </c>
      <c r="I30" s="79"/>
      <c r="J30" s="78"/>
      <c r="K30" s="78"/>
      <c r="L30" s="80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3" t="s">
        <v>147</v>
      </c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J8" sqref="J8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4" t="s">
        <v>10</v>
      </c>
      <c r="C1" s="138"/>
      <c r="D1" s="138"/>
      <c r="E1" s="138"/>
      <c r="F1" s="6"/>
      <c r="G1" s="6"/>
      <c r="H1" s="6"/>
    </row>
    <row r="2" spans="1:8" ht="24" customHeight="1">
      <c r="A2" s="19"/>
      <c r="B2" s="139" t="s">
        <v>150</v>
      </c>
      <c r="C2" s="139"/>
      <c r="D2" s="139"/>
      <c r="E2" s="139"/>
      <c r="F2" s="5"/>
      <c r="G2" s="5"/>
      <c r="H2" s="5"/>
    </row>
    <row r="3" spans="1:8" ht="27.75" customHeight="1" thickBot="1">
      <c r="A3" s="4"/>
      <c r="B3" s="146" t="s">
        <v>151</v>
      </c>
      <c r="C3" s="147"/>
      <c r="D3" s="147"/>
      <c r="E3" s="147"/>
      <c r="F3" s="5"/>
      <c r="G3" s="5"/>
      <c r="H3" s="5"/>
    </row>
    <row r="4" spans="1:8" ht="30" customHeight="1">
      <c r="A4" s="4"/>
      <c r="B4" s="148" t="str">
        <f>'得獎名單'!B3</f>
        <v>評審老師：連世仁、邱家終、蔡美足、楊得芳、林信江(評介)。</v>
      </c>
      <c r="C4" s="149"/>
      <c r="D4" s="149"/>
      <c r="E4" s="150"/>
      <c r="F4" s="5"/>
      <c r="G4" s="5"/>
      <c r="H4" s="5"/>
    </row>
    <row r="5" spans="1:5" ht="30" customHeight="1">
      <c r="A5" s="3"/>
      <c r="B5" s="140" t="str">
        <f>'得獎名單'!B4</f>
        <v>月賽主席：張淑貞  副主席: 顧亞平         評審日期：108年10月2日</v>
      </c>
      <c r="C5" s="141"/>
      <c r="D5" s="141"/>
      <c r="E5" s="142"/>
    </row>
    <row r="6" spans="1:5" ht="30" customHeight="1">
      <c r="A6" s="3"/>
      <c r="B6" s="143" t="str">
        <f>'得獎名單'!B5</f>
        <v>月賽委員：盧天寶、楊顯森、黃榮芳、黃智強。       監 分：周紹盛</v>
      </c>
      <c r="C6" s="144"/>
      <c r="D6" s="144"/>
      <c r="E6" s="14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美少女 — 5</v>
      </c>
      <c r="D8" s="31" t="str">
        <f>'得獎名單'!D7</f>
        <v>蔡秋長</v>
      </c>
      <c r="E8" s="16"/>
    </row>
    <row r="9" spans="2:5" ht="37.5" customHeight="1">
      <c r="B9" s="34" t="s">
        <v>40</v>
      </c>
      <c r="C9" s="30" t="str">
        <f>'得獎名單'!C8</f>
        <v>美少女(1)</v>
      </c>
      <c r="D9" s="31" t="str">
        <f>'得獎名單'!D8</f>
        <v>黃智強</v>
      </c>
      <c r="E9" s="16"/>
    </row>
    <row r="10" spans="2:5" ht="37.5" customHeight="1">
      <c r="B10" s="34" t="s">
        <v>2</v>
      </c>
      <c r="C10" s="30" t="str">
        <f>'得獎名單'!C9</f>
        <v>溫柔婉約</v>
      </c>
      <c r="D10" s="31" t="str">
        <f>'得獎名單'!D9</f>
        <v>廖奕順</v>
      </c>
      <c r="E10" s="16"/>
    </row>
    <row r="11" spans="2:5" ht="37.5" customHeight="1">
      <c r="B11" s="34" t="s">
        <v>45</v>
      </c>
      <c r="C11" s="30" t="str">
        <f>'得獎名單'!C10</f>
        <v>廟廊少女</v>
      </c>
      <c r="D11" s="31" t="str">
        <f>'得獎名單'!D10</f>
        <v>陳英男</v>
      </c>
      <c r="E11" s="16"/>
    </row>
    <row r="12" spans="2:5" ht="37.5" customHeight="1">
      <c r="B12" s="34" t="s">
        <v>45</v>
      </c>
      <c r="C12" s="30" t="str">
        <f>'得獎名單'!C11</f>
        <v>少女 08</v>
      </c>
      <c r="D12" s="31" t="str">
        <f>'得獎名單'!D11</f>
        <v>王金鳳</v>
      </c>
      <c r="E12" s="16"/>
    </row>
    <row r="13" spans="2:5" ht="37.5" customHeight="1">
      <c r="B13" s="34" t="s">
        <v>51</v>
      </c>
      <c r="C13" s="30" t="str">
        <f>'得獎名單'!C12</f>
        <v>紅門閨女</v>
      </c>
      <c r="D13" s="31" t="str">
        <f>'得獎名單'!D12</f>
        <v>陳振國</v>
      </c>
      <c r="E13" s="16"/>
    </row>
    <row r="14" spans="2:5" ht="37.5" customHeight="1">
      <c r="B14" s="34" t="s">
        <v>51</v>
      </c>
      <c r="C14" s="30" t="str">
        <f>'得獎名單'!C13</f>
        <v>亭亭玉立</v>
      </c>
      <c r="D14" s="31" t="str">
        <f>'得獎名單'!D13</f>
        <v>龔經雄</v>
      </c>
      <c r="E14" s="16"/>
    </row>
    <row r="15" spans="2:5" ht="37.5" customHeight="1">
      <c r="B15" s="34" t="s">
        <v>51</v>
      </c>
      <c r="C15" s="30" t="str">
        <f>'得獎名單'!C14</f>
        <v>甜姊兒</v>
      </c>
      <c r="D15" s="31" t="str">
        <f>'得獎名單'!D14</f>
        <v>顏淑珍</v>
      </c>
      <c r="E15" s="16"/>
    </row>
    <row r="16" spans="2:5" ht="37.5" customHeight="1" thickBot="1">
      <c r="B16" s="136" t="s">
        <v>34</v>
      </c>
      <c r="C16" s="137"/>
      <c r="D16" s="81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2019-09-05T02:10:09Z</cp:lastPrinted>
  <dcterms:created xsi:type="dcterms:W3CDTF">1997-05-15T02:54:27Z</dcterms:created>
  <dcterms:modified xsi:type="dcterms:W3CDTF">2019-10-02T18:25:48Z</dcterms:modified>
  <cp:category/>
  <cp:version/>
  <cp:contentType/>
  <cp:contentStatus/>
</cp:coreProperties>
</file>